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762189\Desktop\PB\Results\"/>
    </mc:Choice>
  </mc:AlternateContent>
  <bookViews>
    <workbookView xWindow="0" yWindow="0" windowWidth="28800" windowHeight="11235" tabRatio="665"/>
  </bookViews>
  <sheets>
    <sheet name="Summary" sheetId="6" r:id="rId1"/>
    <sheet name="data" sheetId="14" state="hidden" r:id="rId2"/>
    <sheet name="01072017" sheetId="49" r:id="rId3"/>
    <sheet name="05072017" sheetId="41" r:id="rId4"/>
    <sheet name="08072017" sheetId="28" r:id="rId5"/>
    <sheet name="12072017" sheetId="52" r:id="rId6"/>
    <sheet name="15072017" sheetId="39" r:id="rId7"/>
    <sheet name="16072017" sheetId="38" r:id="rId8"/>
    <sheet name="22072017" sheetId="51" r:id="rId9"/>
    <sheet name="26072017" sheetId="53" r:id="rId10"/>
  </sheets>
  <calcPr calcId="152511"/>
</workbook>
</file>

<file path=xl/calcChain.xml><?xml version="1.0" encoding="utf-8"?>
<calcChain xmlns="http://schemas.openxmlformats.org/spreadsheetml/2006/main">
  <c r="J10" i="14" l="1"/>
  <c r="J9" i="14"/>
  <c r="J8" i="14"/>
  <c r="J7" i="14"/>
  <c r="I10" i="14"/>
  <c r="I9" i="14"/>
  <c r="I8" i="14"/>
  <c r="I7" i="14"/>
  <c r="H10" i="14"/>
  <c r="H9" i="14"/>
  <c r="H8" i="14"/>
  <c r="H7" i="14"/>
  <c r="G10" i="14"/>
  <c r="G9" i="14"/>
  <c r="G8" i="14"/>
  <c r="G7" i="14"/>
  <c r="F10" i="14"/>
  <c r="F9" i="14"/>
  <c r="F8" i="14"/>
  <c r="F7" i="14"/>
  <c r="E10" i="14"/>
  <c r="E9" i="14"/>
  <c r="E8" i="14"/>
  <c r="E7" i="14"/>
  <c r="D10" i="14"/>
  <c r="D9" i="14"/>
  <c r="D8" i="14"/>
  <c r="D7" i="14"/>
  <c r="C10" i="14"/>
  <c r="C9" i="14"/>
  <c r="C8" i="14"/>
  <c r="C7" i="14"/>
  <c r="K9" i="14" l="1"/>
  <c r="I11" i="14"/>
  <c r="K10" i="14"/>
  <c r="K8" i="14"/>
  <c r="K7" i="14"/>
  <c r="J11" i="14" l="1"/>
  <c r="G11" i="14"/>
  <c r="D11" i="14"/>
  <c r="C11" i="14" l="1"/>
  <c r="F11" i="14"/>
  <c r="H11" i="14"/>
  <c r="E11" i="14"/>
  <c r="K11" i="14" l="1"/>
  <c r="D8" i="6"/>
  <c r="D5" i="6"/>
  <c r="D7" i="6"/>
  <c r="D4" i="6" l="1"/>
  <c r="D6" i="6"/>
</calcChain>
</file>

<file path=xl/sharedStrings.xml><?xml version="1.0" encoding="utf-8"?>
<sst xmlns="http://schemas.openxmlformats.org/spreadsheetml/2006/main" count="698" uniqueCount="247">
  <si>
    <t>Strike Rate (%):</t>
  </si>
  <si>
    <t>Total Betting Races:</t>
  </si>
  <si>
    <t>Wins</t>
  </si>
  <si>
    <t>Places</t>
  </si>
  <si>
    <t>Strike rate</t>
  </si>
  <si>
    <t>Bet Races</t>
  </si>
  <si>
    <t>Avg. Bet</t>
  </si>
  <si>
    <t>Suggested Bets Won:</t>
  </si>
  <si>
    <t>Suggested Bets Placed:</t>
  </si>
  <si>
    <t>Average Bet Return:</t>
  </si>
  <si>
    <t>RANDWICK</t>
  </si>
  <si>
    <t>Race</t>
  </si>
  <si>
    <t>Number</t>
  </si>
  <si>
    <t>Suggested Bet</t>
  </si>
  <si>
    <t>Result</t>
  </si>
  <si>
    <t>Unplaced</t>
  </si>
  <si>
    <t>1st</t>
  </si>
  <si>
    <t>2nd</t>
  </si>
  <si>
    <t>3rd</t>
  </si>
  <si>
    <t>Summary:</t>
  </si>
  <si>
    <t>Suggested Bets:</t>
  </si>
  <si>
    <t>Bets Won:</t>
  </si>
  <si>
    <t>Bets Placed:</t>
  </si>
  <si>
    <t>Avg. Bet Return:</t>
  </si>
  <si>
    <t>N/A</t>
  </si>
  <si>
    <t>FLEMINGTON</t>
  </si>
  <si>
    <t>DOOMBEN</t>
  </si>
  <si>
    <t>CAULFIELD</t>
  </si>
  <si>
    <t>Calanda</t>
  </si>
  <si>
    <t>Like The Clappers</t>
  </si>
  <si>
    <t>Gallic Chieftain</t>
  </si>
  <si>
    <t>ROSEHILL</t>
  </si>
  <si>
    <t>Fabulonh</t>
  </si>
  <si>
    <t>SANDOWN HILLSIDE</t>
  </si>
  <si>
    <t>Once More A Lady</t>
  </si>
  <si>
    <t>Enigman</t>
  </si>
  <si>
    <t>Radipole</t>
  </si>
  <si>
    <t>Tashbeeh</t>
  </si>
  <si>
    <t>Tried And Tired</t>
  </si>
  <si>
    <t>Kalashani Lad</t>
  </si>
  <si>
    <t>Clipper</t>
  </si>
  <si>
    <t>Neverland</t>
  </si>
  <si>
    <t>Badajoz</t>
  </si>
  <si>
    <t>Data Point</t>
  </si>
  <si>
    <t>JULY SUMMARY</t>
  </si>
  <si>
    <t>Date: 1st July 2017</t>
  </si>
  <si>
    <t>SUNSHINE COAST</t>
  </si>
  <si>
    <t>Olympic Lad</t>
  </si>
  <si>
    <t>Heliosphere</t>
  </si>
  <si>
    <t>Cosmic Lights</t>
  </si>
  <si>
    <t>Destiny's Kiss</t>
  </si>
  <si>
    <t>Invincible Express</t>
  </si>
  <si>
    <t>Sir Sagamore</t>
  </si>
  <si>
    <t>Cheval Le Vant</t>
  </si>
  <si>
    <t>Gold Symphony</t>
  </si>
  <si>
    <t>Hundred</t>
  </si>
  <si>
    <t>Princess Of Queens</t>
  </si>
  <si>
    <t>Extensible</t>
  </si>
  <si>
    <t>Self Sense</t>
  </si>
  <si>
    <t>Throssell</t>
  </si>
  <si>
    <t>Girl Sunday</t>
  </si>
  <si>
    <t>Cannot Be Serios</t>
  </si>
  <si>
    <t>Oxford Poet</t>
  </si>
  <si>
    <t>Flamboyer</t>
  </si>
  <si>
    <t>Top Striker</t>
  </si>
  <si>
    <t>The Virginian</t>
  </si>
  <si>
    <t>Toorak Cowboy</t>
  </si>
  <si>
    <t>Too Good To Refuse</t>
  </si>
  <si>
    <t>Act Of Valour</t>
  </si>
  <si>
    <t>Judges</t>
  </si>
  <si>
    <t>Portman</t>
  </si>
  <si>
    <t>Magic Consol</t>
  </si>
  <si>
    <t>Beluga Blue</t>
  </si>
  <si>
    <t>Date: 5th July 2017</t>
  </si>
  <si>
    <t>SANDOWN LAKESIDE</t>
  </si>
  <si>
    <t>CANTERBURY</t>
  </si>
  <si>
    <t>Smart Coupe</t>
  </si>
  <si>
    <t>Chatuchak</t>
  </si>
  <si>
    <t>Whyouask</t>
  </si>
  <si>
    <t>So Hard To Catch</t>
  </si>
  <si>
    <t>Queen Annabel</t>
  </si>
  <si>
    <t>Obsidian</t>
  </si>
  <si>
    <t>Miss Siska</t>
  </si>
  <si>
    <t>Reiby The Red</t>
  </si>
  <si>
    <t>Bella Ava</t>
  </si>
  <si>
    <t>Kawabata</t>
  </si>
  <si>
    <t>Supreme Harmony</t>
  </si>
  <si>
    <t>Test A Day</t>
  </si>
  <si>
    <t>Bianajeauney</t>
  </si>
  <si>
    <t>Electric Tribute</t>
  </si>
  <si>
    <t>Oscar's My Mate Pa</t>
  </si>
  <si>
    <t>Date: 8th July 2017</t>
  </si>
  <si>
    <t>WARWICK FARM</t>
  </si>
  <si>
    <t>Ruby Sea</t>
  </si>
  <si>
    <t>Awesome Pluck</t>
  </si>
  <si>
    <t>Mr Epic</t>
  </si>
  <si>
    <t>Spanish Reef</t>
  </si>
  <si>
    <t>Sparky Lad</t>
  </si>
  <si>
    <t>Irish Constabulary</t>
  </si>
  <si>
    <t>A Lotta Love</t>
  </si>
  <si>
    <t>Manicure</t>
  </si>
  <si>
    <t>Lordag</t>
  </si>
  <si>
    <t>Hell Or Highwater</t>
  </si>
  <si>
    <t>Cosmic Engine</t>
  </si>
  <si>
    <t>Abohar</t>
  </si>
  <si>
    <t>Phoenix Park</t>
  </si>
  <si>
    <t>Alluvion</t>
  </si>
  <si>
    <t>Tap This</t>
  </si>
  <si>
    <t>Ken's Dream</t>
  </si>
  <si>
    <t>Parlay Vous</t>
  </si>
  <si>
    <t>Madame De Ban</t>
  </si>
  <si>
    <t>Highland Beat</t>
  </si>
  <si>
    <t>Second Step</t>
  </si>
  <si>
    <t>I'm Telling Ya</t>
  </si>
  <si>
    <t>Rhythm To Spare</t>
  </si>
  <si>
    <t>Your Way</t>
  </si>
  <si>
    <t>Loyalty Man</t>
  </si>
  <si>
    <t>Isorich</t>
  </si>
  <si>
    <t>Victory Downs</t>
  </si>
  <si>
    <t>I Can Rock</t>
  </si>
  <si>
    <t>Duke Of Brunswick</t>
  </si>
  <si>
    <t>Date: 12th July 2017</t>
  </si>
  <si>
    <t>GRAFTON</t>
  </si>
  <si>
    <t>Good Oh</t>
  </si>
  <si>
    <t>Blackberry</t>
  </si>
  <si>
    <t>Gracida</t>
  </si>
  <si>
    <t>Tres</t>
  </si>
  <si>
    <t>Nutcracker</t>
  </si>
  <si>
    <t>Love A Rose</t>
  </si>
  <si>
    <t>No Tan Tat</t>
  </si>
  <si>
    <t>Kilmarnock</t>
  </si>
  <si>
    <t>Push The Sky Away</t>
  </si>
  <si>
    <t>Vega De Lago</t>
  </si>
  <si>
    <t>Dagga Boy</t>
  </si>
  <si>
    <t>Alward</t>
  </si>
  <si>
    <t>Myboycellito</t>
  </si>
  <si>
    <t>Hunting Hill</t>
  </si>
  <si>
    <t>Fraternater</t>
  </si>
  <si>
    <t>Maraudamiss</t>
  </si>
  <si>
    <t>Miss Parkin</t>
  </si>
  <si>
    <t>Street Spun</t>
  </si>
  <si>
    <t>The Monstar</t>
  </si>
  <si>
    <t>Ballet Master</t>
  </si>
  <si>
    <t>Lucky Tom</t>
  </si>
  <si>
    <t>I Boogi</t>
  </si>
  <si>
    <t>Mogador</t>
  </si>
  <si>
    <t>Galaxy Raider</t>
  </si>
  <si>
    <t>Free Standing</t>
  </si>
  <si>
    <t>Glitra</t>
  </si>
  <si>
    <t>Dustman</t>
  </si>
  <si>
    <t>Kincaple Chief</t>
  </si>
  <si>
    <t>Date: 15th July 2017</t>
  </si>
  <si>
    <t>Mr Gustavo</t>
  </si>
  <si>
    <t>Pioneering</t>
  </si>
  <si>
    <t>Banda Spice</t>
  </si>
  <si>
    <t>Spur Le Jouer</t>
  </si>
  <si>
    <t>Moonlites Choice</t>
  </si>
  <si>
    <t>Clear The Beach</t>
  </si>
  <si>
    <t>Flying Light</t>
  </si>
  <si>
    <t>Abriola</t>
  </si>
  <si>
    <t>Sonic Swish</t>
  </si>
  <si>
    <t>Biantic</t>
  </si>
  <si>
    <t>If Not Now When</t>
  </si>
  <si>
    <t>Faith's Encore</t>
  </si>
  <si>
    <t>Stella Ombra</t>
  </si>
  <si>
    <t>Show A Star</t>
  </si>
  <si>
    <t>Burning Passion</t>
  </si>
  <si>
    <t>Tansy</t>
  </si>
  <si>
    <t>Bling Dynasty</t>
  </si>
  <si>
    <t>Centre Pivot</t>
  </si>
  <si>
    <t>Prince Manitou</t>
  </si>
  <si>
    <t>Classic Uniform</t>
  </si>
  <si>
    <t>Oradonna</t>
  </si>
  <si>
    <t>Revolving Door</t>
  </si>
  <si>
    <t>Signposted</t>
  </si>
  <si>
    <t>Wenner</t>
  </si>
  <si>
    <t>Estikhraaj</t>
  </si>
  <si>
    <t>Supido</t>
  </si>
  <si>
    <t>Leaica Day</t>
  </si>
  <si>
    <t>Vital Importance</t>
  </si>
  <si>
    <t>Date: 19th July 2017</t>
  </si>
  <si>
    <t>Holy Blade</t>
  </si>
  <si>
    <t>Long Time Ago</t>
  </si>
  <si>
    <t>Aggravate</t>
  </si>
  <si>
    <t>Blendwell</t>
  </si>
  <si>
    <t>Rocket Eddy</t>
  </si>
  <si>
    <t>Little Miss Brown</t>
  </si>
  <si>
    <t>Hot Seat</t>
  </si>
  <si>
    <t>La Chica Bella</t>
  </si>
  <si>
    <t>Sister Kitty Mac</t>
  </si>
  <si>
    <t>Bel Blaster</t>
  </si>
  <si>
    <t>Left Jaybee Out</t>
  </si>
  <si>
    <t>Orujo</t>
  </si>
  <si>
    <t>Definia</t>
  </si>
  <si>
    <t>Giddyup</t>
  </si>
  <si>
    <t>Smokin' Bella</t>
  </si>
  <si>
    <t>Date: 22nd July 2017</t>
  </si>
  <si>
    <t>Assimilate</t>
  </si>
  <si>
    <t>Denarius</t>
  </si>
  <si>
    <t>Sea The Sparkle</t>
  </si>
  <si>
    <t>Gretzky</t>
  </si>
  <si>
    <t>Aimalac Millie</t>
  </si>
  <si>
    <t>Del Prado</t>
  </si>
  <si>
    <t>Positive Problems</t>
  </si>
  <si>
    <t>Khalama</t>
  </si>
  <si>
    <t>Don't Get Excited</t>
  </si>
  <si>
    <t>Charlie Boy</t>
  </si>
  <si>
    <t>Rebellious Lord</t>
  </si>
  <si>
    <t>Spending To Win</t>
  </si>
  <si>
    <t>Lovani</t>
  </si>
  <si>
    <t>Super Star Bob</t>
  </si>
  <si>
    <t>Notonyourlife</t>
  </si>
  <si>
    <t>St Franco</t>
  </si>
  <si>
    <t>Gold Ambition</t>
  </si>
  <si>
    <t>Marksfield</t>
  </si>
  <si>
    <t>Balcazar</t>
  </si>
  <si>
    <t>Invincible Knight</t>
  </si>
  <si>
    <t>Yaba Dabl Doya</t>
  </si>
  <si>
    <t>Killarney Kid</t>
  </si>
  <si>
    <t>Muraqaba</t>
  </si>
  <si>
    <t>Precision Strike</t>
  </si>
  <si>
    <t>Invictum Domina</t>
  </si>
  <si>
    <t>Special Diva</t>
  </si>
  <si>
    <t>Knowable</t>
  </si>
  <si>
    <t>Tahi</t>
  </si>
  <si>
    <t>Date: 26th July 2017</t>
  </si>
  <si>
    <t>Prince Of Venice</t>
  </si>
  <si>
    <t>Imanui</t>
  </si>
  <si>
    <t>Spin Bowles</t>
  </si>
  <si>
    <t>Invienna</t>
  </si>
  <si>
    <t>The Banana Stand</t>
  </si>
  <si>
    <t>Alaskan Wolf</t>
  </si>
  <si>
    <t>Pakaya Prince</t>
  </si>
  <si>
    <t>Somebody</t>
  </si>
  <si>
    <t>Praesentia</t>
  </si>
  <si>
    <t>Eminent Son</t>
  </si>
  <si>
    <t>Raiza Flame</t>
  </si>
  <si>
    <t>Eat Dessert First</t>
  </si>
  <si>
    <t>The Willybe</t>
  </si>
  <si>
    <t>Sat 1 Jul</t>
  </si>
  <si>
    <t>Wed 5 Jul</t>
  </si>
  <si>
    <t>Sat 8 Jul</t>
  </si>
  <si>
    <t>Wed 12 Jul</t>
  </si>
  <si>
    <t>Sat 15 Jul</t>
  </si>
  <si>
    <t>Sun 16 Jul</t>
  </si>
  <si>
    <t>Sat 22 Jul</t>
  </si>
  <si>
    <t>Wed 26 Jul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</si>
</sst>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166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indexed="64"/>
      </right>
      <top/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425">
    <xf numFmtId="0" fontId="0" fillId="0" borderId="0" xfId="0"/>
    <xf numFmtId="9" fontId="0" fillId="0" borderId="0" xfId="0" applyNumberFormat="1"/>
    <xf numFmtId="0" fontId="2" fillId="4" borderId="1" xfId="0" applyFont="1" applyFill="1" applyBorder="1" applyAlignment="1">
      <alignment horizontal="right"/>
    </xf>
    <xf numFmtId="9" fontId="2" fillId="4" borderId="2" xfId="0" applyNumberFormat="1" applyFont="1" applyFill="1" applyBorder="1" applyAlignment="1">
      <alignment horizontal="center"/>
    </xf>
    <xf numFmtId="0" fontId="0" fillId="3" borderId="3" xfId="0" applyFont="1" applyFill="1" applyBorder="1" applyAlignment="1">
      <alignment horizontal="right"/>
    </xf>
    <xf numFmtId="0" fontId="0" fillId="3" borderId="4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right"/>
    </xf>
    <xf numFmtId="44" fontId="0" fillId="3" borderId="6" xfId="1" applyFont="1" applyFill="1" applyBorder="1" applyAlignment="1">
      <alignment horizontal="center"/>
    </xf>
    <xf numFmtId="0" fontId="3" fillId="2" borderId="0" xfId="0" applyFont="1" applyFill="1"/>
    <xf numFmtId="0" fontId="4" fillId="2" borderId="0" xfId="0" applyFont="1" applyFill="1"/>
    <xf numFmtId="9" fontId="0" fillId="0" borderId="0" xfId="2" applyFont="1"/>
    <xf numFmtId="17" fontId="2" fillId="0" borderId="0" xfId="0" applyNumberFormat="1" applyFont="1"/>
    <xf numFmtId="0" fontId="2" fillId="0" borderId="0" xfId="0" applyFont="1"/>
    <xf numFmtId="9" fontId="2" fillId="0" borderId="0" xfId="2" applyFont="1"/>
    <xf numFmtId="44" fontId="0" fillId="0" borderId="0" xfId="0" applyNumberFormat="1"/>
    <xf numFmtId="44" fontId="2" fillId="0" borderId="0" xfId="0" applyNumberFormat="1" applyFont="1"/>
    <xf numFmtId="0" fontId="0" fillId="0" borderId="0" xfId="0"/>
    <xf numFmtId="0" fontId="0" fillId="0" borderId="0" xfId="0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8" fontId="0" fillId="0" borderId="0" xfId="0" applyNumberFormat="1"/>
    <xf numFmtId="0" fontId="0" fillId="0" borderId="0" xfId="0"/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166" fontId="3" fillId="3" borderId="6" xfId="7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/>
    <xf numFmtId="0" fontId="3" fillId="3" borderId="4" xfId="0" applyFont="1" applyFill="1" applyBorder="1" applyAlignment="1">
      <alignment horizontal="left"/>
    </xf>
    <xf numFmtId="0" fontId="4" fillId="0" borderId="0" xfId="0" applyFont="1"/>
    <xf numFmtId="0" fontId="7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3" borderId="19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3" fillId="3" borderId="22" xfId="0" applyFont="1" applyFill="1" applyBorder="1"/>
    <xf numFmtId="0" fontId="3" fillId="3" borderId="20" xfId="0" applyFont="1" applyFill="1" applyBorder="1" applyAlignment="1">
      <alignment horizontal="left"/>
    </xf>
    <xf numFmtId="0" fontId="3" fillId="4" borderId="11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0" xfId="0" applyFont="1" applyFill="1" applyBorder="1"/>
    <xf numFmtId="0" fontId="3" fillId="4" borderId="12" xfId="0" applyFont="1" applyFill="1" applyBorder="1"/>
    <xf numFmtId="0" fontId="3" fillId="4" borderId="21" xfId="0" applyFont="1" applyFill="1" applyBorder="1" applyAlignment="1">
      <alignment horizontal="center"/>
    </xf>
    <xf numFmtId="0" fontId="3" fillId="4" borderId="19" xfId="0" applyFont="1" applyFill="1" applyBorder="1" applyAlignment="1">
      <alignment horizontal="center"/>
    </xf>
    <xf numFmtId="0" fontId="3" fillId="4" borderId="22" xfId="0" applyFont="1" applyFill="1" applyBorder="1"/>
    <xf numFmtId="0" fontId="3" fillId="4" borderId="20" xfId="0" applyFont="1" applyFill="1" applyBorder="1" applyAlignment="1">
      <alignment horizontal="left"/>
    </xf>
    <xf numFmtId="0" fontId="3" fillId="4" borderId="16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3" fillId="4" borderId="17" xfId="0" applyFont="1" applyFill="1" applyBorder="1"/>
    <xf numFmtId="0" fontId="3" fillId="4" borderId="6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center"/>
    </xf>
    <xf numFmtId="0" fontId="3" fillId="4" borderId="13" xfId="0" applyFont="1" applyFill="1" applyBorder="1"/>
    <xf numFmtId="0" fontId="3" fillId="4" borderId="6" xfId="0" applyFont="1" applyFill="1" applyBorder="1"/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166" fontId="3" fillId="3" borderId="6" xfId="7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4" fillId="0" borderId="0" xfId="0" applyFont="1"/>
    <xf numFmtId="0" fontId="7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4" borderId="11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0" xfId="0" applyFont="1" applyFill="1" applyBorder="1"/>
    <xf numFmtId="0" fontId="3" fillId="4" borderId="12" xfId="0" applyFont="1" applyFill="1" applyBorder="1"/>
    <xf numFmtId="0" fontId="3" fillId="4" borderId="13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13" xfId="0" applyFont="1" applyFill="1" applyBorder="1"/>
    <xf numFmtId="0" fontId="3" fillId="4" borderId="6" xfId="0" applyFont="1" applyFill="1" applyBorder="1"/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166" fontId="3" fillId="3" borderId="6" xfId="7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/>
    <xf numFmtId="0" fontId="3" fillId="3" borderId="4" xfId="0" applyFont="1" applyFill="1" applyBorder="1" applyAlignment="1">
      <alignment horizontal="left"/>
    </xf>
    <xf numFmtId="0" fontId="4" fillId="0" borderId="0" xfId="0" applyFont="1"/>
    <xf numFmtId="0" fontId="7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3" borderId="19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3" fillId="3" borderId="22" xfId="0" applyFont="1" applyFill="1" applyBorder="1"/>
    <xf numFmtId="0" fontId="3" fillId="3" borderId="20" xfId="0" applyFont="1" applyFill="1" applyBorder="1" applyAlignment="1">
      <alignment horizontal="left"/>
    </xf>
    <xf numFmtId="0" fontId="3" fillId="4" borderId="11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0" xfId="0" applyFont="1" applyFill="1" applyBorder="1"/>
    <xf numFmtId="0" fontId="3" fillId="4" borderId="12" xfId="0" applyFont="1" applyFill="1" applyBorder="1"/>
    <xf numFmtId="0" fontId="3" fillId="4" borderId="21" xfId="0" applyFont="1" applyFill="1" applyBorder="1" applyAlignment="1">
      <alignment horizontal="center"/>
    </xf>
    <xf numFmtId="0" fontId="3" fillId="4" borderId="19" xfId="0" applyFont="1" applyFill="1" applyBorder="1" applyAlignment="1">
      <alignment horizontal="center"/>
    </xf>
    <xf numFmtId="0" fontId="3" fillId="4" borderId="22" xfId="0" applyFont="1" applyFill="1" applyBorder="1"/>
    <xf numFmtId="0" fontId="3" fillId="4" borderId="20" xfId="0" applyFont="1" applyFill="1" applyBorder="1" applyAlignment="1">
      <alignment horizontal="left"/>
    </xf>
    <xf numFmtId="0" fontId="3" fillId="4" borderId="13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13" xfId="0" applyFont="1" applyFill="1" applyBorder="1"/>
    <xf numFmtId="0" fontId="3" fillId="4" borderId="6" xfId="0" applyFont="1" applyFill="1" applyBorder="1"/>
    <xf numFmtId="0" fontId="3" fillId="4" borderId="24" xfId="0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0" fontId="3" fillId="4" borderId="25" xfId="0" applyFont="1" applyFill="1" applyBorder="1"/>
    <xf numFmtId="0" fontId="3" fillId="4" borderId="26" xfId="0" applyFont="1" applyFill="1" applyBorder="1"/>
    <xf numFmtId="0" fontId="3" fillId="3" borderId="16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7" xfId="0" applyFont="1" applyFill="1" applyBorder="1"/>
    <xf numFmtId="0" fontId="3" fillId="3" borderId="6" xfId="0" applyFont="1" applyFill="1" applyBorder="1" applyAlignment="1">
      <alignment horizontal="left"/>
    </xf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166" fontId="3" fillId="3" borderId="6" xfId="7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/>
    <xf numFmtId="0" fontId="3" fillId="3" borderId="4" xfId="0" applyFont="1" applyFill="1" applyBorder="1" applyAlignment="1">
      <alignment horizontal="left"/>
    </xf>
    <xf numFmtId="0" fontId="4" fillId="0" borderId="0" xfId="0" applyFont="1"/>
    <xf numFmtId="0" fontId="7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4" borderId="11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0" xfId="0" applyFont="1" applyFill="1" applyBorder="1"/>
    <xf numFmtId="0" fontId="3" fillId="4" borderId="12" xfId="0" applyFont="1" applyFill="1" applyBorder="1"/>
    <xf numFmtId="0" fontId="3" fillId="4" borderId="13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13" xfId="0" applyFont="1" applyFill="1" applyBorder="1"/>
    <xf numFmtId="0" fontId="3" fillId="4" borderId="6" xfId="0" applyFont="1" applyFill="1" applyBorder="1"/>
    <xf numFmtId="0" fontId="3" fillId="4" borderId="24" xfId="0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0" fontId="3" fillId="4" borderId="25" xfId="0" applyFont="1" applyFill="1" applyBorder="1"/>
    <xf numFmtId="0" fontId="3" fillId="4" borderId="26" xfId="0" applyFont="1" applyFill="1" applyBorder="1"/>
    <xf numFmtId="0" fontId="3" fillId="3" borderId="16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7" xfId="0" applyFont="1" applyFill="1" applyBorder="1"/>
    <xf numFmtId="0" fontId="3" fillId="3" borderId="6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13" xfId="0" applyFont="1" applyFill="1" applyBorder="1"/>
    <xf numFmtId="0" fontId="3" fillId="3" borderId="6" xfId="0" applyFont="1" applyFill="1" applyBorder="1"/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166" fontId="3" fillId="3" borderId="6" xfId="7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/>
    <xf numFmtId="0" fontId="3" fillId="3" borderId="4" xfId="0" applyFont="1" applyFill="1" applyBorder="1" applyAlignment="1">
      <alignment horizontal="left"/>
    </xf>
    <xf numFmtId="0" fontId="4" fillId="0" borderId="0" xfId="0" applyFont="1"/>
    <xf numFmtId="0" fontId="7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3" borderId="19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3" fillId="3" borderId="22" xfId="0" applyFont="1" applyFill="1" applyBorder="1"/>
    <xf numFmtId="0" fontId="3" fillId="3" borderId="20" xfId="0" applyFont="1" applyFill="1" applyBorder="1" applyAlignment="1">
      <alignment horizontal="left"/>
    </xf>
    <xf numFmtId="0" fontId="3" fillId="4" borderId="11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0" xfId="0" applyFont="1" applyFill="1" applyBorder="1"/>
    <xf numFmtId="0" fontId="3" fillId="4" borderId="12" xfId="0" applyFont="1" applyFill="1" applyBorder="1"/>
    <xf numFmtId="0" fontId="3" fillId="4" borderId="21" xfId="0" applyFont="1" applyFill="1" applyBorder="1" applyAlignment="1">
      <alignment horizontal="center"/>
    </xf>
    <xf numFmtId="0" fontId="3" fillId="4" borderId="19" xfId="0" applyFont="1" applyFill="1" applyBorder="1" applyAlignment="1">
      <alignment horizontal="center"/>
    </xf>
    <xf numFmtId="0" fontId="3" fillId="4" borderId="22" xfId="0" applyFont="1" applyFill="1" applyBorder="1"/>
    <xf numFmtId="0" fontId="3" fillId="4" borderId="20" xfId="0" applyFont="1" applyFill="1" applyBorder="1" applyAlignment="1">
      <alignment horizontal="left"/>
    </xf>
    <xf numFmtId="0" fontId="3" fillId="4" borderId="13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13" xfId="0" applyFont="1" applyFill="1" applyBorder="1"/>
    <xf numFmtId="0" fontId="3" fillId="4" borderId="6" xfId="0" applyFont="1" applyFill="1" applyBorder="1"/>
    <xf numFmtId="0" fontId="3" fillId="3" borderId="16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7" xfId="0" applyFont="1" applyFill="1" applyBorder="1"/>
    <xf numFmtId="0" fontId="3" fillId="3" borderId="6" xfId="0" applyFont="1" applyFill="1" applyBorder="1" applyAlignment="1">
      <alignment horizontal="left"/>
    </xf>
    <xf numFmtId="0" fontId="3" fillId="4" borderId="23" xfId="0" applyFont="1" applyFill="1" applyBorder="1" applyAlignment="1">
      <alignment horizontal="center"/>
    </xf>
    <xf numFmtId="0" fontId="3" fillId="4" borderId="19" xfId="0" applyFont="1" applyFill="1" applyBorder="1"/>
    <xf numFmtId="0" fontId="3" fillId="4" borderId="20" xfId="0" applyFont="1" applyFill="1" applyBorder="1"/>
    <xf numFmtId="0" fontId="3" fillId="3" borderId="23" xfId="0" applyFont="1" applyFill="1" applyBorder="1" applyAlignment="1">
      <alignment horizontal="center"/>
    </xf>
    <xf numFmtId="0" fontId="3" fillId="3" borderId="19" xfId="0" applyFont="1" applyFill="1" applyBorder="1"/>
    <xf numFmtId="0" fontId="3" fillId="3" borderId="20" xfId="0" applyFont="1" applyFill="1" applyBorder="1"/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166" fontId="3" fillId="3" borderId="6" xfId="7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4" fillId="0" borderId="0" xfId="0" applyFont="1"/>
    <xf numFmtId="0" fontId="7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4" borderId="11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0" xfId="0" applyFont="1" applyFill="1" applyBorder="1"/>
    <xf numFmtId="0" fontId="3" fillId="4" borderId="12" xfId="0" applyFont="1" applyFill="1" applyBorder="1"/>
    <xf numFmtId="0" fontId="3" fillId="4" borderId="13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13" xfId="0" applyFont="1" applyFill="1" applyBorder="1"/>
    <xf numFmtId="0" fontId="3" fillId="4" borderId="6" xfId="0" applyFont="1" applyFill="1" applyBorder="1"/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166" fontId="3" fillId="3" borderId="6" xfId="7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/>
    <xf numFmtId="0" fontId="3" fillId="3" borderId="4" xfId="0" applyFont="1" applyFill="1" applyBorder="1" applyAlignment="1">
      <alignment horizontal="left"/>
    </xf>
    <xf numFmtId="0" fontId="4" fillId="0" borderId="0" xfId="0" applyFont="1"/>
    <xf numFmtId="0" fontId="7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3" borderId="19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3" fillId="3" borderId="22" xfId="0" applyFont="1" applyFill="1" applyBorder="1"/>
    <xf numFmtId="0" fontId="3" fillId="3" borderId="20" xfId="0" applyFont="1" applyFill="1" applyBorder="1" applyAlignment="1">
      <alignment horizontal="left"/>
    </xf>
    <xf numFmtId="0" fontId="3" fillId="4" borderId="11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0" xfId="0" applyFont="1" applyFill="1" applyBorder="1"/>
    <xf numFmtId="0" fontId="3" fillId="4" borderId="12" xfId="0" applyFont="1" applyFill="1" applyBorder="1"/>
    <xf numFmtId="0" fontId="3" fillId="4" borderId="21" xfId="0" applyFont="1" applyFill="1" applyBorder="1" applyAlignment="1">
      <alignment horizontal="center"/>
    </xf>
    <xf numFmtId="0" fontId="3" fillId="4" borderId="19" xfId="0" applyFont="1" applyFill="1" applyBorder="1" applyAlignment="1">
      <alignment horizontal="center"/>
    </xf>
    <xf numFmtId="0" fontId="3" fillId="4" borderId="22" xfId="0" applyFont="1" applyFill="1" applyBorder="1"/>
    <xf numFmtId="0" fontId="3" fillId="4" borderId="20" xfId="0" applyFont="1" applyFill="1" applyBorder="1" applyAlignment="1">
      <alignment horizontal="left"/>
    </xf>
    <xf numFmtId="0" fontId="3" fillId="4" borderId="13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13" xfId="0" applyFont="1" applyFill="1" applyBorder="1"/>
    <xf numFmtId="0" fontId="3" fillId="4" borderId="6" xfId="0" applyFont="1" applyFill="1" applyBorder="1"/>
    <xf numFmtId="0" fontId="3" fillId="3" borderId="16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7" xfId="0" applyFont="1" applyFill="1" applyBorder="1"/>
    <xf numFmtId="0" fontId="3" fillId="3" borderId="6" xfId="0" applyFont="1" applyFill="1" applyBorder="1" applyAlignment="1">
      <alignment horizontal="left"/>
    </xf>
    <xf numFmtId="0" fontId="0" fillId="0" borderId="0" xfId="0"/>
    <xf numFmtId="0" fontId="5" fillId="5" borderId="7" xfId="0" applyFont="1" applyFill="1" applyBorder="1" applyAlignment="1">
      <alignment horizontal="center"/>
    </xf>
    <xf numFmtId="0" fontId="5" fillId="5" borderId="7" xfId="0" applyFont="1" applyFill="1" applyBorder="1"/>
    <xf numFmtId="0" fontId="3" fillId="0" borderId="0" xfId="0" applyFont="1"/>
    <xf numFmtId="0" fontId="3" fillId="0" borderId="0" xfId="0" applyFont="1" applyBorder="1"/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/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8" xfId="0" applyFont="1" applyFill="1" applyBorder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/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right"/>
    </xf>
    <xf numFmtId="166" fontId="3" fillId="3" borderId="6" xfId="7" applyFont="1" applyFill="1" applyBorder="1" applyAlignment="1">
      <alignment horizontal="center"/>
    </xf>
    <xf numFmtId="0" fontId="6" fillId="4" borderId="1" xfId="0" applyFont="1" applyFill="1" applyBorder="1" applyAlignment="1">
      <alignment horizontal="right"/>
    </xf>
    <xf numFmtId="9" fontId="6" fillId="4" borderId="2" xfId="0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4" fillId="0" borderId="0" xfId="0" applyFont="1"/>
    <xf numFmtId="0" fontId="7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8" xfId="0" applyFont="1" applyFill="1" applyBorder="1"/>
    <xf numFmtId="0" fontId="3" fillId="3" borderId="2" xfId="0" applyFont="1" applyFill="1" applyBorder="1"/>
    <xf numFmtId="0" fontId="3" fillId="4" borderId="11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0" xfId="0" applyFont="1" applyFill="1" applyBorder="1"/>
    <xf numFmtId="0" fontId="3" fillId="4" borderId="12" xfId="0" applyFont="1" applyFill="1" applyBorder="1"/>
    <xf numFmtId="0" fontId="3" fillId="4" borderId="13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13" xfId="0" applyFont="1" applyFill="1" applyBorder="1"/>
    <xf numFmtId="0" fontId="3" fillId="4" borderId="6" xfId="0" applyFont="1" applyFill="1" applyBorder="1"/>
  </cellXfs>
  <cellStyles count="8">
    <cellStyle name="Currency" xfId="1" builtinId="4"/>
    <cellStyle name="Currency 2" xfId="3"/>
    <cellStyle name="Currency 3" xfId="4"/>
    <cellStyle name="Currency 4" xfId="5"/>
    <cellStyle name="Currency 5" xfId="6"/>
    <cellStyle name="Currency 6" xfId="7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July-17-</a:t>
            </a:r>
            <a:r>
              <a:rPr lang="en-AU" baseline="0"/>
              <a:t>Results</a:t>
            </a:r>
            <a:endParaRPr lang="en-AU"/>
          </a:p>
        </c:rich>
      </c:tx>
      <c:layout>
        <c:manualLayout>
          <c:xMode val="edge"/>
          <c:yMode val="edge"/>
          <c:x val="0.41217345286014401"/>
          <c:y val="3.774749263843552E-3"/>
        </c:manualLayout>
      </c:layout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data!$B$7</c:f>
              <c:strCache>
                <c:ptCount val="1"/>
                <c:pt idx="0">
                  <c:v>Wins</c:v>
                </c:pt>
              </c:strCache>
            </c:strRef>
          </c:tx>
          <c:invertIfNegative val="0"/>
          <c:cat>
            <c:strRef>
              <c:f>data!$C$6:$J$6</c:f>
              <c:strCache>
                <c:ptCount val="8"/>
                <c:pt idx="0">
                  <c:v>Sat 1 Jul</c:v>
                </c:pt>
                <c:pt idx="1">
                  <c:v>Wed 5 Jul</c:v>
                </c:pt>
                <c:pt idx="2">
                  <c:v>Sat 8 Jul</c:v>
                </c:pt>
                <c:pt idx="3">
                  <c:v>Wed 12 Jul</c:v>
                </c:pt>
                <c:pt idx="4">
                  <c:v>Sat 15 Jul</c:v>
                </c:pt>
                <c:pt idx="5">
                  <c:v>Sun 16 Jul</c:v>
                </c:pt>
                <c:pt idx="6">
                  <c:v>Sat 22 Jul</c:v>
                </c:pt>
                <c:pt idx="7">
                  <c:v>Wed 26 Jul</c:v>
                </c:pt>
              </c:strCache>
            </c:strRef>
          </c:cat>
          <c:val>
            <c:numRef>
              <c:f>data!$C$7:$J$7</c:f>
              <c:numCache>
                <c:formatCode>General</c:formatCode>
                <c:ptCount val="8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3</c:v>
                </c:pt>
                <c:pt idx="4">
                  <c:v>3</c:v>
                </c:pt>
                <c:pt idx="5">
                  <c:v>1</c:v>
                </c:pt>
                <c:pt idx="6">
                  <c:v>3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tx>
            <c:strRef>
              <c:f>data!$B$8</c:f>
              <c:strCache>
                <c:ptCount val="1"/>
                <c:pt idx="0">
                  <c:v>Places</c:v>
                </c:pt>
              </c:strCache>
            </c:strRef>
          </c:tx>
          <c:invertIfNegative val="0"/>
          <c:cat>
            <c:strRef>
              <c:f>data!$C$6:$J$6</c:f>
              <c:strCache>
                <c:ptCount val="8"/>
                <c:pt idx="0">
                  <c:v>Sat 1 Jul</c:v>
                </c:pt>
                <c:pt idx="1">
                  <c:v>Wed 5 Jul</c:v>
                </c:pt>
                <c:pt idx="2">
                  <c:v>Sat 8 Jul</c:v>
                </c:pt>
                <c:pt idx="3">
                  <c:v>Wed 12 Jul</c:v>
                </c:pt>
                <c:pt idx="4">
                  <c:v>Sat 15 Jul</c:v>
                </c:pt>
                <c:pt idx="5">
                  <c:v>Sun 16 Jul</c:v>
                </c:pt>
                <c:pt idx="6">
                  <c:v>Sat 22 Jul</c:v>
                </c:pt>
                <c:pt idx="7">
                  <c:v>Wed 26 Jul</c:v>
                </c:pt>
              </c:strCache>
            </c:strRef>
          </c:cat>
          <c:val>
            <c:numRef>
              <c:f>data!$C$8:$J$8</c:f>
              <c:numCache>
                <c:formatCode>General</c:formatCode>
                <c:ptCount val="8"/>
                <c:pt idx="0">
                  <c:v>9</c:v>
                </c:pt>
                <c:pt idx="1">
                  <c:v>2</c:v>
                </c:pt>
                <c:pt idx="2">
                  <c:v>6</c:v>
                </c:pt>
                <c:pt idx="3">
                  <c:v>8</c:v>
                </c:pt>
                <c:pt idx="4">
                  <c:v>8</c:v>
                </c:pt>
                <c:pt idx="5">
                  <c:v>4</c:v>
                </c:pt>
                <c:pt idx="6">
                  <c:v>12</c:v>
                </c:pt>
                <c:pt idx="7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7968824"/>
        <c:axId val="307643360"/>
      </c:barChart>
      <c:lineChart>
        <c:grouping val="standard"/>
        <c:varyColors val="0"/>
        <c:ser>
          <c:idx val="2"/>
          <c:order val="2"/>
          <c:tx>
            <c:strRef>
              <c:f>data!$B$11</c:f>
              <c:strCache>
                <c:ptCount val="1"/>
                <c:pt idx="0">
                  <c:v>Strike rate</c:v>
                </c:pt>
              </c:strCache>
            </c:strRef>
          </c:tx>
          <c:marker>
            <c:symbol val="none"/>
          </c:marker>
          <c:dLbls>
            <c:dLbl>
              <c:idx val="1"/>
              <c:layout>
                <c:manualLayout>
                  <c:x val="-3.8807470679401893E-2"/>
                  <c:y val="1.761098390421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6924376306322198E-2"/>
                  <c:y val="2.42998398163522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5493582650437534E-2"/>
                  <c:y val="-4.60285334043813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5596270934564954E-2"/>
                  <c:y val="-2.35804573778390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3292022571635632E-2"/>
                  <c:y val="-3.31542090905200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data!$C$6:$J$6</c:f>
              <c:strCache>
                <c:ptCount val="8"/>
                <c:pt idx="0">
                  <c:v>Sat 1 Jul</c:v>
                </c:pt>
                <c:pt idx="1">
                  <c:v>Wed 5 Jul</c:v>
                </c:pt>
                <c:pt idx="2">
                  <c:v>Sat 8 Jul</c:v>
                </c:pt>
                <c:pt idx="3">
                  <c:v>Wed 12 Jul</c:v>
                </c:pt>
                <c:pt idx="4">
                  <c:v>Sat 15 Jul</c:v>
                </c:pt>
                <c:pt idx="5">
                  <c:v>Sun 16 Jul</c:v>
                </c:pt>
                <c:pt idx="6">
                  <c:v>Sat 22 Jul</c:v>
                </c:pt>
                <c:pt idx="7">
                  <c:v>Wed 26 Jul</c:v>
                </c:pt>
              </c:strCache>
            </c:strRef>
          </c:cat>
          <c:val>
            <c:numRef>
              <c:f>data!$C$11:$J$11</c:f>
              <c:numCache>
                <c:formatCode>0%</c:formatCode>
                <c:ptCount val="8"/>
                <c:pt idx="0">
                  <c:v>0.35714285714285715</c:v>
                </c:pt>
                <c:pt idx="1">
                  <c:v>0.5</c:v>
                </c:pt>
                <c:pt idx="2">
                  <c:v>0.5</c:v>
                </c:pt>
                <c:pt idx="3">
                  <c:v>0.25</c:v>
                </c:pt>
                <c:pt idx="4">
                  <c:v>0.23076923076923078</c:v>
                </c:pt>
                <c:pt idx="5">
                  <c:v>0.16666666666666666</c:v>
                </c:pt>
                <c:pt idx="6">
                  <c:v>0.23076923076923078</c:v>
                </c:pt>
                <c:pt idx="7">
                  <c:v>0.16666666666666666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3743608"/>
        <c:axId val="106844232"/>
      </c:lineChart>
      <c:catAx>
        <c:axId val="3079688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07643360"/>
        <c:crosses val="autoZero"/>
        <c:auto val="1"/>
        <c:lblAlgn val="ctr"/>
        <c:lblOffset val="100"/>
        <c:noMultiLvlLbl val="0"/>
      </c:catAx>
      <c:valAx>
        <c:axId val="3076433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07968824"/>
        <c:crosses val="autoZero"/>
        <c:crossBetween val="between"/>
      </c:valAx>
      <c:valAx>
        <c:axId val="106844232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423743608"/>
        <c:crosses val="max"/>
        <c:crossBetween val="between"/>
      </c:valAx>
      <c:catAx>
        <c:axId val="4237436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6844232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590551</xdr:colOff>
      <xdr:row>9</xdr:row>
      <xdr:rowOff>19050</xdr:rowOff>
    </xdr:from>
    <xdr:to>
      <xdr:col>15</xdr:col>
      <xdr:colOff>466726</xdr:colOff>
      <xdr:row>37</xdr:row>
      <xdr:rowOff>90489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3.bin"/><Relationship Id="rId7" Type="http://schemas.openxmlformats.org/officeDocument/2006/relationships/drawing" Target="../drawings/drawing1.xml"/><Relationship Id="rId2" Type="http://schemas.openxmlformats.org/officeDocument/2006/relationships/customProperty" Target="../customProperty2.bin"/><Relationship Id="rId1" Type="http://schemas.openxmlformats.org/officeDocument/2006/relationships/customProperty" Target="../customProperty1.bin"/><Relationship Id="rId6" Type="http://schemas.openxmlformats.org/officeDocument/2006/relationships/customProperty" Target="../customProperty6.bin"/><Relationship Id="rId5" Type="http://schemas.openxmlformats.org/officeDocument/2006/relationships/customProperty" Target="../customProperty5.bin"/><Relationship Id="rId4" Type="http://schemas.openxmlformats.org/officeDocument/2006/relationships/customProperty" Target="../customProperty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D8"/>
  <sheetViews>
    <sheetView tabSelected="1" workbookViewId="0">
      <selection activeCell="S19" sqref="S19"/>
    </sheetView>
  </sheetViews>
  <sheetFormatPr defaultRowHeight="12.75" x14ac:dyDescent="0.2"/>
  <cols>
    <col min="1" max="2" width="9.140625" style="8"/>
    <col min="3" max="3" width="21.5703125" style="8" customWidth="1"/>
    <col min="4" max="4" width="10.85546875" style="8" customWidth="1"/>
    <col min="5" max="16384" width="9.140625" style="8"/>
  </cols>
  <sheetData>
    <row r="3" spans="3:4" ht="15" x14ac:dyDescent="0.25">
      <c r="C3" s="9" t="s">
        <v>44</v>
      </c>
    </row>
    <row r="4" spans="3:4" ht="28.5" customHeight="1" x14ac:dyDescent="0.25">
      <c r="C4" s="2" t="s">
        <v>0</v>
      </c>
      <c r="D4" s="3">
        <f>data!K11</f>
        <v>0.3048780487804878</v>
      </c>
    </row>
    <row r="5" spans="3:4" ht="28.5" customHeight="1" x14ac:dyDescent="0.25">
      <c r="C5" s="4" t="s">
        <v>1</v>
      </c>
      <c r="D5" s="5">
        <f>data!K9</f>
        <v>82</v>
      </c>
    </row>
    <row r="6" spans="3:4" ht="28.5" customHeight="1" x14ac:dyDescent="0.25">
      <c r="C6" s="4" t="s">
        <v>7</v>
      </c>
      <c r="D6" s="5">
        <f>data!K7</f>
        <v>25</v>
      </c>
    </row>
    <row r="7" spans="3:4" ht="28.5" customHeight="1" x14ac:dyDescent="0.25">
      <c r="C7" s="4" t="s">
        <v>8</v>
      </c>
      <c r="D7" s="5">
        <f>data!K8</f>
        <v>53</v>
      </c>
    </row>
    <row r="8" spans="3:4" ht="28.5" customHeight="1" x14ac:dyDescent="0.25">
      <c r="C8" s="6" t="s">
        <v>9</v>
      </c>
      <c r="D8" s="7">
        <f>data!K10</f>
        <v>5.9275000000000002</v>
      </c>
    </row>
  </sheetData>
  <pageMargins left="0.7" right="0.7" top="0.75" bottom="0.75" header="0.3" footer="0.3"/>
  <customProperties>
    <customPr name="ORB_SHEETNAME" r:id="rId1"/>
    <customPr name="RB_DECIMAL_SEPARATOR" r:id="rId2"/>
    <customPr name="RB_PATH_SEPARATOR" r:id="rId3"/>
    <customPr name="RB_THOUSAND_SEPARATOR" r:id="rId4"/>
    <customPr name="RB_WORKBOOK_DATARECENCY_CURRENT" r:id="rId5"/>
    <customPr name="RB_WORKBOOK_VERSION" r:id="rId6"/>
  </customProperties>
  <drawing r:id="rId7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showGridLines="0" workbookViewId="0">
      <selection activeCell="L14" sqref="L14"/>
    </sheetView>
  </sheetViews>
  <sheetFormatPr defaultRowHeight="15" x14ac:dyDescent="0.25"/>
  <cols>
    <col min="1" max="2" width="9.140625" style="27"/>
    <col min="3" max="3" width="17.7109375" style="27" bestFit="1" customWidth="1"/>
    <col min="4" max="7" width="9.140625" style="27"/>
    <col min="8" max="8" width="16.42578125" style="27" bestFit="1" customWidth="1"/>
    <col min="9" max="12" width="9.140625" style="27"/>
    <col min="13" max="13" width="16.42578125" style="27" bestFit="1" customWidth="1"/>
    <col min="14" max="16384" width="9.140625" style="27"/>
  </cols>
  <sheetData>
    <row r="1" spans="1:9" x14ac:dyDescent="0.25">
      <c r="A1" s="411" t="s">
        <v>225</v>
      </c>
      <c r="B1" s="386"/>
      <c r="C1" s="386"/>
      <c r="D1" s="386"/>
      <c r="E1" s="386"/>
      <c r="F1" s="386"/>
      <c r="G1" s="386"/>
      <c r="H1" s="386"/>
      <c r="I1" s="386"/>
    </row>
    <row r="2" spans="1:9" ht="18.75" x14ac:dyDescent="0.3">
      <c r="A2" s="412" t="s">
        <v>33</v>
      </c>
      <c r="B2" s="386"/>
      <c r="C2" s="386"/>
      <c r="D2" s="386"/>
      <c r="E2" s="386"/>
      <c r="F2" s="412" t="s">
        <v>75</v>
      </c>
      <c r="G2" s="386"/>
      <c r="H2" s="386"/>
      <c r="I2" s="386"/>
    </row>
    <row r="4" spans="1:9" x14ac:dyDescent="0.25">
      <c r="A4" s="391" t="s">
        <v>11</v>
      </c>
      <c r="B4" s="391" t="s">
        <v>12</v>
      </c>
      <c r="C4" s="392" t="s">
        <v>13</v>
      </c>
      <c r="D4" s="392" t="s">
        <v>14</v>
      </c>
      <c r="E4" s="389"/>
      <c r="F4" s="387" t="s">
        <v>11</v>
      </c>
      <c r="G4" s="387" t="s">
        <v>12</v>
      </c>
      <c r="H4" s="388" t="s">
        <v>13</v>
      </c>
      <c r="I4" s="388" t="s">
        <v>14</v>
      </c>
    </row>
    <row r="5" spans="1:9" x14ac:dyDescent="0.25">
      <c r="A5" s="413">
        <v>1</v>
      </c>
      <c r="B5" s="414">
        <v>3</v>
      </c>
      <c r="C5" s="415" t="s">
        <v>226</v>
      </c>
      <c r="D5" s="416" t="s">
        <v>15</v>
      </c>
      <c r="E5" s="386"/>
      <c r="F5" s="413">
        <v>4</v>
      </c>
      <c r="G5" s="414">
        <v>2</v>
      </c>
      <c r="H5" s="415" t="s">
        <v>227</v>
      </c>
      <c r="I5" s="416" t="s">
        <v>18</v>
      </c>
    </row>
    <row r="6" spans="1:9" x14ac:dyDescent="0.25">
      <c r="A6" s="405"/>
      <c r="B6" s="397">
        <v>4</v>
      </c>
      <c r="C6" s="398" t="s">
        <v>228</v>
      </c>
      <c r="D6" s="406" t="s">
        <v>15</v>
      </c>
      <c r="E6" s="386"/>
      <c r="F6" s="417">
        <v>5</v>
      </c>
      <c r="G6" s="418">
        <v>2</v>
      </c>
      <c r="H6" s="419" t="s">
        <v>229</v>
      </c>
      <c r="I6" s="420" t="s">
        <v>18</v>
      </c>
    </row>
    <row r="7" spans="1:9" x14ac:dyDescent="0.25">
      <c r="A7" s="409"/>
      <c r="B7" s="393">
        <v>14</v>
      </c>
      <c r="C7" s="394" t="s">
        <v>230</v>
      </c>
      <c r="D7" s="410" t="s">
        <v>15</v>
      </c>
      <c r="E7" s="386"/>
      <c r="F7" s="417"/>
      <c r="G7" s="418">
        <v>6</v>
      </c>
      <c r="H7" s="419" t="s">
        <v>231</v>
      </c>
      <c r="I7" s="420" t="s">
        <v>15</v>
      </c>
    </row>
    <row r="8" spans="1:9" x14ac:dyDescent="0.25">
      <c r="A8" s="407">
        <v>3</v>
      </c>
      <c r="B8" s="395">
        <v>2</v>
      </c>
      <c r="C8" s="396" t="s">
        <v>232</v>
      </c>
      <c r="D8" s="408" t="s">
        <v>18</v>
      </c>
      <c r="E8" s="386"/>
      <c r="F8" s="422"/>
      <c r="G8" s="421">
        <v>10</v>
      </c>
      <c r="H8" s="423" t="s">
        <v>233</v>
      </c>
      <c r="I8" s="424" t="s">
        <v>15</v>
      </c>
    </row>
    <row r="9" spans="1:9" x14ac:dyDescent="0.25">
      <c r="A9" s="407"/>
      <c r="B9" s="395">
        <v>8</v>
      </c>
      <c r="C9" s="396" t="s">
        <v>234</v>
      </c>
      <c r="D9" s="408" t="s">
        <v>15</v>
      </c>
      <c r="E9" s="386"/>
      <c r="F9" s="390"/>
      <c r="G9" s="390"/>
      <c r="H9" s="386"/>
      <c r="I9" s="386"/>
    </row>
    <row r="10" spans="1:9" x14ac:dyDescent="0.25">
      <c r="A10" s="407"/>
      <c r="B10" s="395">
        <v>10</v>
      </c>
      <c r="C10" s="396" t="s">
        <v>136</v>
      </c>
      <c r="D10" s="408" t="s">
        <v>16</v>
      </c>
      <c r="E10" s="386"/>
      <c r="F10" s="390"/>
      <c r="G10" s="390"/>
      <c r="H10" s="411" t="s">
        <v>19</v>
      </c>
      <c r="I10" s="386"/>
    </row>
    <row r="11" spans="1:9" x14ac:dyDescent="0.25">
      <c r="A11" s="409">
        <v>4</v>
      </c>
      <c r="B11" s="393">
        <v>2</v>
      </c>
      <c r="C11" s="394" t="s">
        <v>235</v>
      </c>
      <c r="D11" s="410" t="s">
        <v>17</v>
      </c>
      <c r="E11" s="386"/>
      <c r="F11" s="390"/>
      <c r="G11" s="390"/>
      <c r="H11" s="403" t="s">
        <v>0</v>
      </c>
      <c r="I11" s="404">
        <v>0</v>
      </c>
    </row>
    <row r="12" spans="1:9" x14ac:dyDescent="0.25">
      <c r="A12" s="409"/>
      <c r="B12" s="393">
        <v>3</v>
      </c>
      <c r="C12" s="394" t="s">
        <v>236</v>
      </c>
      <c r="D12" s="410" t="s">
        <v>15</v>
      </c>
      <c r="E12" s="386"/>
      <c r="F12" s="390"/>
      <c r="G12" s="390"/>
      <c r="H12" s="399" t="s">
        <v>1</v>
      </c>
      <c r="I12" s="400">
        <v>2</v>
      </c>
    </row>
    <row r="13" spans="1:9" x14ac:dyDescent="0.25">
      <c r="A13" s="409"/>
      <c r="B13" s="393">
        <v>7</v>
      </c>
      <c r="C13" s="394" t="s">
        <v>237</v>
      </c>
      <c r="D13" s="410" t="s">
        <v>15</v>
      </c>
      <c r="E13" s="386"/>
      <c r="F13" s="390"/>
      <c r="G13" s="390"/>
      <c r="H13" s="399" t="s">
        <v>20</v>
      </c>
      <c r="I13" s="400">
        <v>4</v>
      </c>
    </row>
    <row r="14" spans="1:9" x14ac:dyDescent="0.25">
      <c r="A14" s="407">
        <v>8</v>
      </c>
      <c r="B14" s="395">
        <v>5</v>
      </c>
      <c r="C14" s="396" t="s">
        <v>238</v>
      </c>
      <c r="D14" s="408" t="s">
        <v>15</v>
      </c>
      <c r="E14" s="386"/>
      <c r="F14" s="390"/>
      <c r="G14" s="390"/>
      <c r="H14" s="399" t="s">
        <v>21</v>
      </c>
      <c r="I14" s="400">
        <v>0</v>
      </c>
    </row>
    <row r="15" spans="1:9" x14ac:dyDescent="0.25">
      <c r="A15" s="422"/>
      <c r="B15" s="421">
        <v>6</v>
      </c>
      <c r="C15" s="423" t="s">
        <v>134</v>
      </c>
      <c r="D15" s="424" t="s">
        <v>15</v>
      </c>
      <c r="E15" s="386"/>
      <c r="F15" s="386"/>
      <c r="G15" s="386"/>
      <c r="H15" s="399" t="s">
        <v>22</v>
      </c>
      <c r="I15" s="400">
        <v>2</v>
      </c>
    </row>
    <row r="16" spans="1:9" x14ac:dyDescent="0.25">
      <c r="A16" s="386"/>
      <c r="B16" s="386"/>
      <c r="C16" s="386"/>
      <c r="D16" s="386"/>
      <c r="E16" s="386"/>
      <c r="F16" s="386"/>
      <c r="G16" s="386"/>
      <c r="H16" s="401" t="s">
        <v>23</v>
      </c>
      <c r="I16" s="402" t="s">
        <v>24</v>
      </c>
    </row>
    <row r="17" spans="1:9" x14ac:dyDescent="0.25">
      <c r="A17" s="386"/>
      <c r="B17" s="386"/>
      <c r="C17" s="411" t="s">
        <v>19</v>
      </c>
      <c r="D17" s="386"/>
      <c r="E17" s="386"/>
      <c r="F17" s="386"/>
      <c r="G17" s="386"/>
      <c r="H17" s="386"/>
      <c r="I17" s="386"/>
    </row>
    <row r="18" spans="1:9" x14ac:dyDescent="0.25">
      <c r="A18" s="386"/>
      <c r="B18" s="386"/>
      <c r="C18" s="403" t="s">
        <v>0</v>
      </c>
      <c r="D18" s="404">
        <v>0.25</v>
      </c>
      <c r="E18" s="386"/>
      <c r="F18" s="386"/>
      <c r="G18" s="386"/>
      <c r="H18" s="386"/>
      <c r="I18" s="386"/>
    </row>
    <row r="19" spans="1:9" x14ac:dyDescent="0.25">
      <c r="A19" s="386"/>
      <c r="B19" s="386"/>
      <c r="C19" s="399" t="s">
        <v>1</v>
      </c>
      <c r="D19" s="400">
        <v>4</v>
      </c>
      <c r="E19" s="386"/>
      <c r="F19" s="386"/>
      <c r="G19" s="386"/>
      <c r="H19" s="386"/>
      <c r="I19" s="386"/>
    </row>
    <row r="20" spans="1:9" x14ac:dyDescent="0.25">
      <c r="A20" s="386"/>
      <c r="B20" s="386"/>
      <c r="C20" s="399" t="s">
        <v>20</v>
      </c>
      <c r="D20" s="400">
        <v>11</v>
      </c>
      <c r="E20" s="386"/>
      <c r="F20" s="386"/>
      <c r="G20" s="386"/>
      <c r="H20" s="386"/>
      <c r="I20" s="386"/>
    </row>
    <row r="21" spans="1:9" x14ac:dyDescent="0.25">
      <c r="A21" s="386"/>
      <c r="B21" s="386"/>
      <c r="C21" s="399" t="s">
        <v>21</v>
      </c>
      <c r="D21" s="400">
        <v>1</v>
      </c>
      <c r="E21" s="386"/>
      <c r="F21" s="386"/>
      <c r="G21" s="386"/>
      <c r="H21" s="386"/>
      <c r="I21" s="386"/>
    </row>
    <row r="22" spans="1:9" x14ac:dyDescent="0.25">
      <c r="A22" s="386"/>
      <c r="B22" s="386"/>
      <c r="C22" s="399" t="s">
        <v>22</v>
      </c>
      <c r="D22" s="400">
        <v>2</v>
      </c>
      <c r="E22" s="386"/>
      <c r="F22" s="386"/>
      <c r="G22" s="386"/>
      <c r="H22" s="386"/>
      <c r="I22" s="386"/>
    </row>
    <row r="23" spans="1:9" x14ac:dyDescent="0.25">
      <c r="A23" s="386"/>
      <c r="B23" s="386"/>
      <c r="C23" s="401" t="s">
        <v>23</v>
      </c>
      <c r="D23" s="402">
        <v>9.8000000000000007</v>
      </c>
      <c r="E23" s="386"/>
      <c r="F23" s="386"/>
      <c r="G23" s="386"/>
      <c r="H23" s="386"/>
      <c r="I23" s="38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3"/>
  <sheetViews>
    <sheetView workbookViewId="0">
      <selection activeCell="J11" sqref="J11"/>
    </sheetView>
  </sheetViews>
  <sheetFormatPr defaultRowHeight="15" x14ac:dyDescent="0.25"/>
  <cols>
    <col min="2" max="2" width="10" bestFit="1" customWidth="1"/>
    <col min="3" max="3" width="9.85546875" customWidth="1"/>
    <col min="4" max="5" width="9.85546875" style="21" customWidth="1"/>
    <col min="6" max="7" width="9.85546875" style="18" customWidth="1"/>
    <col min="8" max="8" width="9.85546875" style="25" customWidth="1"/>
    <col min="9" max="9" width="9.85546875" style="29" customWidth="1"/>
    <col min="10" max="10" width="9.85546875" style="25" customWidth="1"/>
    <col min="11" max="11" width="10" bestFit="1" customWidth="1"/>
  </cols>
  <sheetData>
    <row r="2" spans="2:11" x14ac:dyDescent="0.25">
      <c r="B2" s="1"/>
    </row>
    <row r="3" spans="2:11" x14ac:dyDescent="0.25">
      <c r="B3" s="1"/>
    </row>
    <row r="6" spans="2:11" x14ac:dyDescent="0.25">
      <c r="C6" s="17" t="s">
        <v>239</v>
      </c>
      <c r="D6" s="17" t="s">
        <v>240</v>
      </c>
      <c r="E6" s="17" t="s">
        <v>241</v>
      </c>
      <c r="F6" s="18" t="s">
        <v>242</v>
      </c>
      <c r="G6" s="18" t="s">
        <v>243</v>
      </c>
      <c r="H6" s="25" t="s">
        <v>244</v>
      </c>
      <c r="I6" s="29" t="s">
        <v>245</v>
      </c>
      <c r="J6" s="25" t="s">
        <v>246</v>
      </c>
      <c r="K6" s="11">
        <v>42917</v>
      </c>
    </row>
    <row r="7" spans="2:11" x14ac:dyDescent="0.25">
      <c r="B7" t="s">
        <v>2</v>
      </c>
      <c r="C7" s="16">
        <f>'01072017'!D25+'01072017'!I19+'01072017'!N19</f>
        <v>5</v>
      </c>
      <c r="D7" s="21">
        <f>'05072017'!D21+'05072017'!I14</f>
        <v>3</v>
      </c>
      <c r="E7" s="21">
        <f>'08072017'!D24+'08072017'!I21+'08072017'!N16</f>
        <v>6</v>
      </c>
      <c r="F7" s="18">
        <f>'12072017'!F22+'12072017'!K25+'12072017'!P12</f>
        <v>3</v>
      </c>
      <c r="G7" s="18">
        <f>'15072017'!D25+'15072017'!I21+'15072017'!N18</f>
        <v>3</v>
      </c>
      <c r="H7" s="25">
        <f>'16072017'!F22+'16072017'!K14</f>
        <v>1</v>
      </c>
      <c r="I7" s="29">
        <f>'22072017'!F26+'22072017'!K19+'22072017'!P19</f>
        <v>3</v>
      </c>
      <c r="J7" s="25">
        <f>'26072017'!D21+'26072017'!I14</f>
        <v>1</v>
      </c>
      <c r="K7" s="12">
        <f>SUM(C7:J7)</f>
        <v>25</v>
      </c>
    </row>
    <row r="8" spans="2:11" x14ac:dyDescent="0.25">
      <c r="B8" t="s">
        <v>3</v>
      </c>
      <c r="C8">
        <f>'01072017'!D26+'01072017'!I20+'01072017'!N20</f>
        <v>9</v>
      </c>
      <c r="D8" s="21">
        <f>'05072017'!D22+'05072017'!I15</f>
        <v>2</v>
      </c>
      <c r="E8" s="21">
        <f>'08072017'!D25+'08072017'!I22+'08072017'!N17</f>
        <v>6</v>
      </c>
      <c r="F8" s="18">
        <f>'12072017'!F23+'12072017'!K26+'12072017'!P13</f>
        <v>8</v>
      </c>
      <c r="G8" s="18">
        <f>'15072017'!D26+'15072017'!I22+'15072017'!N19</f>
        <v>8</v>
      </c>
      <c r="H8" s="25">
        <f>'16072017'!F23+'16072017'!K15</f>
        <v>4</v>
      </c>
      <c r="I8" s="29">
        <f>'22072017'!F27+'22072017'!K20+'22072017'!P20</f>
        <v>12</v>
      </c>
      <c r="J8" s="25">
        <f>'26072017'!D22+'26072017'!I15</f>
        <v>4</v>
      </c>
      <c r="K8" s="12">
        <f>SUM(C8:J8)</f>
        <v>53</v>
      </c>
    </row>
    <row r="9" spans="2:11" x14ac:dyDescent="0.25">
      <c r="B9" t="s">
        <v>5</v>
      </c>
      <c r="C9">
        <f>'01072017'!D23+'01072017'!I17+'01072017'!N17</f>
        <v>14</v>
      </c>
      <c r="D9" s="21">
        <f>'05072017'!D19+'05072017'!I12</f>
        <v>6</v>
      </c>
      <c r="E9" s="21">
        <f>'08072017'!D22+'08072017'!I19+'08072017'!N14</f>
        <v>12</v>
      </c>
      <c r="F9" s="18">
        <f>'12072017'!F20+'12072017'!K23+'12072017'!P10</f>
        <v>12</v>
      </c>
      <c r="G9" s="18">
        <f>'15072017'!D23+'15072017'!I19+'15072017'!N16</f>
        <v>13</v>
      </c>
      <c r="H9" s="25">
        <f>'16072017'!F20+'16072017'!K12</f>
        <v>6</v>
      </c>
      <c r="I9" s="29">
        <f>'22072017'!F24+'22072017'!K17+'22072017'!P17</f>
        <v>13</v>
      </c>
      <c r="J9" s="25">
        <f>'26072017'!D19+'26072017'!I12</f>
        <v>6</v>
      </c>
      <c r="K9" s="12">
        <f>SUM(C9:J9)</f>
        <v>82</v>
      </c>
    </row>
    <row r="10" spans="2:11" x14ac:dyDescent="0.25">
      <c r="B10" t="s">
        <v>6</v>
      </c>
      <c r="C10" s="14">
        <f>AVERAGE('01072017'!D27,'01072017'!I21,'01072017'!N21)</f>
        <v>7.4766666666666666</v>
      </c>
      <c r="D10" s="28">
        <f>AVERAGE('05072017'!D23,'05072017'!I16)</f>
        <v>5.63</v>
      </c>
      <c r="E10" s="14">
        <f>AVERAGE('08072017'!D26,'08072017'!I23,'08072017'!N18)</f>
        <v>10.666666666666666</v>
      </c>
      <c r="F10" s="14">
        <f>AVERAGE('15072017'!D27,'15072017'!I23,'15072017'!N20)</f>
        <v>3.3149999999999999</v>
      </c>
      <c r="G10" s="14">
        <f>AVERAGE('15072017'!D27,'15072017'!I23,'15072017'!N20)</f>
        <v>3.3149999999999999</v>
      </c>
      <c r="H10" s="14">
        <f>AVERAGE('16072017'!F24,'16072017'!K16)</f>
        <v>2.25</v>
      </c>
      <c r="I10" s="14">
        <f>AVERAGE('22072017'!F28,'22072017'!K21,'22072017'!P21)</f>
        <v>4.9666666666666659</v>
      </c>
      <c r="J10" s="14">
        <f>AVERAGE('26072017'!D23,'26072017'!I16)</f>
        <v>9.8000000000000007</v>
      </c>
      <c r="K10" s="15">
        <f>AVERAGE(C10:J10)</f>
        <v>5.9275000000000002</v>
      </c>
    </row>
    <row r="11" spans="2:11" x14ac:dyDescent="0.25">
      <c r="B11" t="s">
        <v>4</v>
      </c>
      <c r="C11" s="1">
        <f>C7/C9</f>
        <v>0.35714285714285715</v>
      </c>
      <c r="D11" s="1">
        <f t="shared" ref="D11:J11" si="0">D7/D9</f>
        <v>0.5</v>
      </c>
      <c r="E11" s="1">
        <f t="shared" si="0"/>
        <v>0.5</v>
      </c>
      <c r="F11" s="1">
        <f t="shared" si="0"/>
        <v>0.25</v>
      </c>
      <c r="G11" s="1">
        <f t="shared" si="0"/>
        <v>0.23076923076923078</v>
      </c>
      <c r="H11" s="1">
        <f t="shared" si="0"/>
        <v>0.16666666666666666</v>
      </c>
      <c r="I11" s="1">
        <f>I7/I9</f>
        <v>0.23076923076923078</v>
      </c>
      <c r="J11" s="1">
        <f t="shared" si="0"/>
        <v>0.16666666666666666</v>
      </c>
      <c r="K11" s="13">
        <f>K7/K9</f>
        <v>0.3048780487804878</v>
      </c>
    </row>
    <row r="13" spans="2:11" x14ac:dyDescent="0.25">
      <c r="K13" s="10"/>
    </row>
  </sheetData>
  <pageMargins left="0.7" right="0.7" top="0.75" bottom="0.75" header="0.3" footer="0.3"/>
  <pageSetup paperSize="9" orientation="portrait" r:id="rId1"/>
  <customProperties>
    <customPr name="ORB_SHEETNAME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showGridLines="0" workbookViewId="0">
      <selection activeCell="P17" sqref="P17"/>
    </sheetView>
  </sheetViews>
  <sheetFormatPr defaultRowHeight="15" x14ac:dyDescent="0.25"/>
  <cols>
    <col min="1" max="2" width="9.140625" style="23"/>
    <col min="3" max="3" width="17.7109375" style="23" bestFit="1" customWidth="1"/>
    <col min="4" max="7" width="9.140625" style="23"/>
    <col min="8" max="8" width="16.42578125" style="23" bestFit="1" customWidth="1"/>
    <col min="9" max="12" width="9.140625" style="23"/>
    <col min="13" max="13" width="16.42578125" style="23" bestFit="1" customWidth="1"/>
    <col min="14" max="16384" width="9.140625" style="23"/>
  </cols>
  <sheetData>
    <row r="1" spans="1:14" x14ac:dyDescent="0.25">
      <c r="A1" s="58" t="s">
        <v>45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ht="18.75" x14ac:dyDescent="0.3">
      <c r="A2" s="59" t="s">
        <v>27</v>
      </c>
      <c r="B2" s="30"/>
      <c r="C2" s="30"/>
      <c r="D2" s="30"/>
      <c r="E2" s="30"/>
      <c r="F2" s="59" t="s">
        <v>31</v>
      </c>
      <c r="G2" s="30"/>
      <c r="H2" s="30"/>
      <c r="I2" s="30"/>
      <c r="J2" s="30"/>
      <c r="K2" s="59" t="s">
        <v>46</v>
      </c>
      <c r="L2" s="30"/>
      <c r="M2" s="30"/>
      <c r="N2" s="30"/>
    </row>
    <row r="4" spans="1:14" x14ac:dyDescent="0.25">
      <c r="A4" s="35" t="s">
        <v>11</v>
      </c>
      <c r="B4" s="35" t="s">
        <v>12</v>
      </c>
      <c r="C4" s="36" t="s">
        <v>13</v>
      </c>
      <c r="D4" s="36" t="s">
        <v>14</v>
      </c>
      <c r="E4" s="33"/>
      <c r="F4" s="31" t="s">
        <v>11</v>
      </c>
      <c r="G4" s="31" t="s">
        <v>12</v>
      </c>
      <c r="H4" s="32" t="s">
        <v>13</v>
      </c>
      <c r="I4" s="32" t="s">
        <v>14</v>
      </c>
      <c r="J4" s="33"/>
      <c r="K4" s="35" t="s">
        <v>11</v>
      </c>
      <c r="L4" s="35" t="s">
        <v>12</v>
      </c>
      <c r="M4" s="36" t="s">
        <v>13</v>
      </c>
      <c r="N4" s="36" t="s">
        <v>14</v>
      </c>
    </row>
    <row r="5" spans="1:14" x14ac:dyDescent="0.25">
      <c r="A5" s="60">
        <v>1</v>
      </c>
      <c r="B5" s="61">
        <v>11</v>
      </c>
      <c r="C5" s="62" t="s">
        <v>47</v>
      </c>
      <c r="D5" s="63" t="s">
        <v>15</v>
      </c>
      <c r="E5" s="30"/>
      <c r="F5" s="60">
        <v>1</v>
      </c>
      <c r="G5" s="61">
        <v>3</v>
      </c>
      <c r="H5" s="62" t="s">
        <v>48</v>
      </c>
      <c r="I5" s="63" t="s">
        <v>18</v>
      </c>
      <c r="J5" s="30"/>
      <c r="K5" s="55">
        <v>1</v>
      </c>
      <c r="L5" s="37">
        <v>2</v>
      </c>
      <c r="M5" s="56" t="s">
        <v>42</v>
      </c>
      <c r="N5" s="57" t="s">
        <v>16</v>
      </c>
    </row>
    <row r="6" spans="1:14" x14ac:dyDescent="0.25">
      <c r="A6" s="68">
        <v>3</v>
      </c>
      <c r="B6" s="69">
        <v>5</v>
      </c>
      <c r="C6" s="70" t="s">
        <v>49</v>
      </c>
      <c r="D6" s="71" t="s">
        <v>18</v>
      </c>
      <c r="E6" s="30"/>
      <c r="F6" s="68">
        <v>5</v>
      </c>
      <c r="G6" s="69">
        <v>1</v>
      </c>
      <c r="H6" s="70" t="s">
        <v>50</v>
      </c>
      <c r="I6" s="71" t="s">
        <v>18</v>
      </c>
      <c r="J6" s="30"/>
      <c r="K6" s="65"/>
      <c r="L6" s="64">
        <v>3</v>
      </c>
      <c r="M6" s="66" t="s">
        <v>51</v>
      </c>
      <c r="N6" s="67" t="s">
        <v>17</v>
      </c>
    </row>
    <row r="7" spans="1:14" x14ac:dyDescent="0.25">
      <c r="A7" s="51"/>
      <c r="B7" s="39">
        <v>14</v>
      </c>
      <c r="C7" s="40" t="s">
        <v>52</v>
      </c>
      <c r="D7" s="52" t="s">
        <v>15</v>
      </c>
      <c r="E7" s="30"/>
      <c r="F7" s="68"/>
      <c r="G7" s="69">
        <v>3</v>
      </c>
      <c r="H7" s="70" t="s">
        <v>30</v>
      </c>
      <c r="I7" s="71" t="s">
        <v>16</v>
      </c>
      <c r="J7" s="30"/>
      <c r="K7" s="72">
        <v>2</v>
      </c>
      <c r="L7" s="73">
        <v>3</v>
      </c>
      <c r="M7" s="74" t="s">
        <v>53</v>
      </c>
      <c r="N7" s="75" t="s">
        <v>15</v>
      </c>
    </row>
    <row r="8" spans="1:14" x14ac:dyDescent="0.25">
      <c r="A8" s="53">
        <v>4</v>
      </c>
      <c r="B8" s="37">
        <v>1</v>
      </c>
      <c r="C8" s="38" t="s">
        <v>40</v>
      </c>
      <c r="D8" s="54" t="s">
        <v>18</v>
      </c>
      <c r="E8" s="30"/>
      <c r="F8" s="49">
        <v>7</v>
      </c>
      <c r="G8" s="41">
        <v>2</v>
      </c>
      <c r="H8" s="42" t="s">
        <v>54</v>
      </c>
      <c r="I8" s="50" t="s">
        <v>16</v>
      </c>
      <c r="J8" s="30"/>
      <c r="K8" s="72"/>
      <c r="L8" s="73">
        <v>10</v>
      </c>
      <c r="M8" s="74" t="s">
        <v>55</v>
      </c>
      <c r="N8" s="75" t="s">
        <v>15</v>
      </c>
    </row>
    <row r="9" spans="1:14" x14ac:dyDescent="0.25">
      <c r="A9" s="53"/>
      <c r="B9" s="37">
        <v>9</v>
      </c>
      <c r="C9" s="38" t="s">
        <v>56</v>
      </c>
      <c r="D9" s="54" t="s">
        <v>17</v>
      </c>
      <c r="E9" s="30"/>
      <c r="F9" s="49"/>
      <c r="G9" s="41">
        <v>6</v>
      </c>
      <c r="H9" s="42" t="s">
        <v>57</v>
      </c>
      <c r="I9" s="50" t="s">
        <v>15</v>
      </c>
      <c r="J9" s="30"/>
      <c r="K9" s="65">
        <v>6</v>
      </c>
      <c r="L9" s="64">
        <v>2</v>
      </c>
      <c r="M9" s="66" t="s">
        <v>58</v>
      </c>
      <c r="N9" s="67" t="s">
        <v>15</v>
      </c>
    </row>
    <row r="10" spans="1:14" x14ac:dyDescent="0.25">
      <c r="A10" s="51">
        <v>6</v>
      </c>
      <c r="B10" s="39">
        <v>3</v>
      </c>
      <c r="C10" s="40" t="s">
        <v>59</v>
      </c>
      <c r="D10" s="52" t="s">
        <v>15</v>
      </c>
      <c r="E10" s="30"/>
      <c r="F10" s="49"/>
      <c r="G10" s="41">
        <v>12</v>
      </c>
      <c r="H10" s="42" t="s">
        <v>60</v>
      </c>
      <c r="I10" s="50" t="s">
        <v>15</v>
      </c>
      <c r="J10" s="30"/>
      <c r="K10" s="65"/>
      <c r="L10" s="64">
        <v>4</v>
      </c>
      <c r="M10" s="66" t="s">
        <v>41</v>
      </c>
      <c r="N10" s="67" t="s">
        <v>15</v>
      </c>
    </row>
    <row r="11" spans="1:14" x14ac:dyDescent="0.25">
      <c r="A11" s="51"/>
      <c r="B11" s="39">
        <v>6</v>
      </c>
      <c r="C11" s="40" t="s">
        <v>61</v>
      </c>
      <c r="D11" s="52" t="s">
        <v>15</v>
      </c>
      <c r="E11" s="30"/>
      <c r="F11" s="68">
        <v>8</v>
      </c>
      <c r="G11" s="69">
        <v>1</v>
      </c>
      <c r="H11" s="70" t="s">
        <v>62</v>
      </c>
      <c r="I11" s="71" t="s">
        <v>15</v>
      </c>
      <c r="J11" s="30"/>
      <c r="K11" s="72">
        <v>7</v>
      </c>
      <c r="L11" s="73">
        <v>3</v>
      </c>
      <c r="M11" s="74" t="s">
        <v>63</v>
      </c>
      <c r="N11" s="75" t="s">
        <v>15</v>
      </c>
    </row>
    <row r="12" spans="1:14" x14ac:dyDescent="0.25">
      <c r="A12" s="51"/>
      <c r="B12" s="39">
        <v>8</v>
      </c>
      <c r="C12" s="40" t="s">
        <v>35</v>
      </c>
      <c r="D12" s="52" t="s">
        <v>18</v>
      </c>
      <c r="E12" s="30"/>
      <c r="F12" s="68"/>
      <c r="G12" s="69">
        <v>7</v>
      </c>
      <c r="H12" s="70" t="s">
        <v>64</v>
      </c>
      <c r="I12" s="71" t="s">
        <v>15</v>
      </c>
      <c r="J12" s="30"/>
      <c r="K12" s="72"/>
      <c r="L12" s="73">
        <v>4</v>
      </c>
      <c r="M12" s="74" t="s">
        <v>65</v>
      </c>
      <c r="N12" s="75" t="s">
        <v>15</v>
      </c>
    </row>
    <row r="13" spans="1:14" x14ac:dyDescent="0.25">
      <c r="A13" s="51"/>
      <c r="B13" s="39">
        <v>11</v>
      </c>
      <c r="C13" s="40" t="s">
        <v>66</v>
      </c>
      <c r="D13" s="52" t="s">
        <v>15</v>
      </c>
      <c r="E13" s="30"/>
      <c r="F13" s="80"/>
      <c r="G13" s="77">
        <v>11</v>
      </c>
      <c r="H13" s="81" t="s">
        <v>28</v>
      </c>
      <c r="I13" s="82" t="s">
        <v>16</v>
      </c>
      <c r="J13" s="30"/>
      <c r="K13" s="76"/>
      <c r="L13" s="77">
        <v>5</v>
      </c>
      <c r="M13" s="78" t="s">
        <v>67</v>
      </c>
      <c r="N13" s="79" t="s">
        <v>15</v>
      </c>
    </row>
    <row r="14" spans="1:14" x14ac:dyDescent="0.25">
      <c r="A14" s="53">
        <v>8</v>
      </c>
      <c r="B14" s="37">
        <v>5</v>
      </c>
      <c r="C14" s="38" t="s">
        <v>68</v>
      </c>
      <c r="D14" s="54" t="s">
        <v>15</v>
      </c>
      <c r="E14" s="30"/>
      <c r="F14" s="34"/>
      <c r="G14" s="34"/>
      <c r="H14" s="30"/>
      <c r="I14" s="30"/>
      <c r="J14" s="30"/>
      <c r="K14" s="33"/>
      <c r="L14" s="33"/>
      <c r="M14" s="30"/>
      <c r="N14" s="30"/>
    </row>
    <row r="15" spans="1:14" x14ac:dyDescent="0.25">
      <c r="A15" s="53"/>
      <c r="B15" s="37">
        <v>7</v>
      </c>
      <c r="C15" s="38" t="s">
        <v>69</v>
      </c>
      <c r="D15" s="54" t="s">
        <v>15</v>
      </c>
      <c r="E15" s="30"/>
      <c r="F15" s="34"/>
      <c r="G15" s="34"/>
      <c r="H15" s="58" t="s">
        <v>19</v>
      </c>
      <c r="I15" s="30"/>
      <c r="J15" s="30"/>
      <c r="K15" s="33"/>
      <c r="L15" s="33"/>
      <c r="M15" s="58" t="s">
        <v>19</v>
      </c>
      <c r="N15" s="30"/>
    </row>
    <row r="16" spans="1:14" x14ac:dyDescent="0.25">
      <c r="A16" s="53"/>
      <c r="B16" s="37">
        <v>9</v>
      </c>
      <c r="C16" s="38" t="s">
        <v>70</v>
      </c>
      <c r="D16" s="54" t="s">
        <v>18</v>
      </c>
      <c r="E16" s="30"/>
      <c r="F16" s="34"/>
      <c r="G16" s="34"/>
      <c r="H16" s="47" t="s">
        <v>0</v>
      </c>
      <c r="I16" s="48">
        <v>0.75</v>
      </c>
      <c r="J16" s="30"/>
      <c r="K16" s="33"/>
      <c r="L16" s="33"/>
      <c r="M16" s="47" t="s">
        <v>0</v>
      </c>
      <c r="N16" s="48">
        <v>0.25</v>
      </c>
    </row>
    <row r="17" spans="1:14" x14ac:dyDescent="0.25">
      <c r="A17" s="51">
        <v>9</v>
      </c>
      <c r="B17" s="39">
        <v>5</v>
      </c>
      <c r="C17" s="40" t="s">
        <v>71</v>
      </c>
      <c r="D17" s="52" t="s">
        <v>17</v>
      </c>
      <c r="E17" s="30"/>
      <c r="F17" s="34"/>
      <c r="G17" s="34"/>
      <c r="H17" s="43" t="s">
        <v>1</v>
      </c>
      <c r="I17" s="44">
        <v>4</v>
      </c>
      <c r="J17" s="30"/>
      <c r="K17" s="33"/>
      <c r="L17" s="33"/>
      <c r="M17" s="43" t="s">
        <v>1</v>
      </c>
      <c r="N17" s="44">
        <v>4</v>
      </c>
    </row>
    <row r="18" spans="1:14" x14ac:dyDescent="0.25">
      <c r="A18" s="51"/>
      <c r="B18" s="39">
        <v>9</v>
      </c>
      <c r="C18" s="40" t="s">
        <v>36</v>
      </c>
      <c r="D18" s="52" t="s">
        <v>16</v>
      </c>
      <c r="E18" s="30"/>
      <c r="F18" s="34"/>
      <c r="G18" s="34"/>
      <c r="H18" s="43" t="s">
        <v>20</v>
      </c>
      <c r="I18" s="44">
        <v>9</v>
      </c>
      <c r="J18" s="30"/>
      <c r="K18" s="33"/>
      <c r="L18" s="33"/>
      <c r="M18" s="43" t="s">
        <v>20</v>
      </c>
      <c r="N18" s="44">
        <v>9</v>
      </c>
    </row>
    <row r="19" spans="1:14" x14ac:dyDescent="0.25">
      <c r="A19" s="80"/>
      <c r="B19" s="77">
        <v>12</v>
      </c>
      <c r="C19" s="81" t="s">
        <v>72</v>
      </c>
      <c r="D19" s="82" t="s">
        <v>15</v>
      </c>
      <c r="E19" s="30"/>
      <c r="F19" s="34"/>
      <c r="G19" s="34"/>
      <c r="H19" s="43" t="s">
        <v>21</v>
      </c>
      <c r="I19" s="44">
        <v>3</v>
      </c>
      <c r="J19" s="30"/>
      <c r="K19" s="33"/>
      <c r="L19" s="33"/>
      <c r="M19" s="43" t="s">
        <v>21</v>
      </c>
      <c r="N19" s="44">
        <v>1</v>
      </c>
    </row>
    <row r="20" spans="1:14" x14ac:dyDescent="0.25">
      <c r="A20" s="30"/>
      <c r="B20" s="30"/>
      <c r="C20" s="30"/>
      <c r="D20" s="30"/>
      <c r="E20" s="30"/>
      <c r="F20" s="30"/>
      <c r="G20" s="30"/>
      <c r="H20" s="43" t="s">
        <v>22</v>
      </c>
      <c r="I20" s="44">
        <v>2</v>
      </c>
      <c r="J20" s="30"/>
      <c r="K20" s="30"/>
      <c r="L20" s="30"/>
      <c r="M20" s="43" t="s">
        <v>22</v>
      </c>
      <c r="N20" s="44">
        <v>1</v>
      </c>
    </row>
    <row r="21" spans="1:14" x14ac:dyDescent="0.25">
      <c r="A21" s="30"/>
      <c r="B21" s="30"/>
      <c r="C21" s="58" t="s">
        <v>19</v>
      </c>
      <c r="D21" s="30"/>
      <c r="E21" s="30"/>
      <c r="F21" s="30"/>
      <c r="G21" s="30"/>
      <c r="H21" s="45" t="s">
        <v>23</v>
      </c>
      <c r="I21" s="46">
        <v>4.93</v>
      </c>
      <c r="J21" s="30"/>
      <c r="K21" s="30"/>
      <c r="L21" s="30"/>
      <c r="M21" s="45" t="s">
        <v>23</v>
      </c>
      <c r="N21" s="46">
        <v>3.5</v>
      </c>
    </row>
    <row r="22" spans="1:14" x14ac:dyDescent="0.25">
      <c r="A22" s="30"/>
      <c r="B22" s="30"/>
      <c r="C22" s="47" t="s">
        <v>0</v>
      </c>
      <c r="D22" s="48">
        <v>0.17</v>
      </c>
      <c r="E22" s="30"/>
      <c r="F22" s="30"/>
      <c r="G22" s="30"/>
      <c r="H22" s="30"/>
      <c r="I22" s="30"/>
      <c r="J22" s="30"/>
      <c r="K22" s="30"/>
      <c r="L22" s="30"/>
      <c r="M22" s="30"/>
      <c r="N22" s="30"/>
    </row>
    <row r="23" spans="1:14" x14ac:dyDescent="0.25">
      <c r="A23" s="30"/>
      <c r="B23" s="30"/>
      <c r="C23" s="43" t="s">
        <v>1</v>
      </c>
      <c r="D23" s="44">
        <v>6</v>
      </c>
      <c r="E23" s="30"/>
      <c r="F23" s="30"/>
      <c r="G23" s="30"/>
      <c r="H23" s="30"/>
      <c r="I23" s="30"/>
      <c r="J23" s="30"/>
      <c r="K23" s="30"/>
      <c r="L23" s="30"/>
      <c r="M23" s="30"/>
      <c r="N23" s="30"/>
    </row>
    <row r="24" spans="1:14" x14ac:dyDescent="0.25">
      <c r="A24" s="30"/>
      <c r="B24" s="30"/>
      <c r="C24" s="43" t="s">
        <v>20</v>
      </c>
      <c r="D24" s="44">
        <v>15</v>
      </c>
      <c r="E24" s="30"/>
      <c r="F24" s="30"/>
      <c r="G24" s="30"/>
      <c r="H24" s="30"/>
      <c r="I24" s="30"/>
      <c r="J24" s="30"/>
      <c r="K24" s="30"/>
      <c r="L24" s="30"/>
      <c r="M24" s="30"/>
      <c r="N24" s="30"/>
    </row>
    <row r="25" spans="1:14" x14ac:dyDescent="0.25">
      <c r="A25" s="30"/>
      <c r="B25" s="30"/>
      <c r="C25" s="43" t="s">
        <v>21</v>
      </c>
      <c r="D25" s="44">
        <v>1</v>
      </c>
      <c r="E25" s="30"/>
      <c r="F25" s="30"/>
      <c r="G25" s="30"/>
      <c r="H25" s="30"/>
      <c r="I25" s="30"/>
      <c r="J25" s="30"/>
      <c r="K25" s="30"/>
      <c r="L25" s="30"/>
      <c r="M25" s="30"/>
      <c r="N25" s="30"/>
    </row>
    <row r="26" spans="1:14" x14ac:dyDescent="0.25">
      <c r="A26" s="30"/>
      <c r="B26" s="30"/>
      <c r="C26" s="43" t="s">
        <v>22</v>
      </c>
      <c r="D26" s="44">
        <v>6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</row>
    <row r="27" spans="1:14" x14ac:dyDescent="0.25">
      <c r="A27" s="30"/>
      <c r="B27" s="30"/>
      <c r="C27" s="45" t="s">
        <v>23</v>
      </c>
      <c r="D27" s="46">
        <v>14</v>
      </c>
      <c r="E27" s="30"/>
      <c r="F27" s="30"/>
      <c r="G27" s="30"/>
      <c r="H27" s="30"/>
      <c r="I27" s="30"/>
      <c r="J27" s="30"/>
      <c r="K27" s="30"/>
      <c r="L27" s="30"/>
      <c r="M27" s="30"/>
      <c r="N27" s="3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showGridLines="0" workbookViewId="0">
      <selection activeCell="M27" sqref="M27"/>
    </sheetView>
  </sheetViews>
  <sheetFormatPr defaultRowHeight="15" x14ac:dyDescent="0.25"/>
  <cols>
    <col min="1" max="2" width="9.140625" style="22"/>
    <col min="3" max="3" width="17.7109375" style="22" bestFit="1" customWidth="1"/>
    <col min="4" max="7" width="9.140625" style="22"/>
    <col min="8" max="8" width="16.42578125" style="22" bestFit="1" customWidth="1"/>
    <col min="9" max="12" width="9.140625" style="22"/>
    <col min="13" max="13" width="16.42578125" style="22" bestFit="1" customWidth="1"/>
    <col min="14" max="16384" width="9.140625" style="22"/>
  </cols>
  <sheetData>
    <row r="1" spans="1:9" x14ac:dyDescent="0.25">
      <c r="A1" s="108" t="s">
        <v>73</v>
      </c>
      <c r="B1" s="83"/>
      <c r="C1" s="83"/>
      <c r="D1" s="83"/>
      <c r="E1" s="83"/>
      <c r="F1" s="83"/>
      <c r="G1" s="83"/>
      <c r="H1" s="83"/>
      <c r="I1" s="83"/>
    </row>
    <row r="2" spans="1:9" ht="18.75" x14ac:dyDescent="0.3">
      <c r="A2" s="109" t="s">
        <v>74</v>
      </c>
      <c r="B2" s="83"/>
      <c r="C2" s="83"/>
      <c r="D2" s="83"/>
      <c r="E2" s="83"/>
      <c r="F2" s="109" t="s">
        <v>75</v>
      </c>
      <c r="G2" s="83"/>
      <c r="H2" s="83"/>
      <c r="I2" s="83"/>
    </row>
    <row r="4" spans="1:9" x14ac:dyDescent="0.25">
      <c r="A4" s="88" t="s">
        <v>11</v>
      </c>
      <c r="B4" s="88" t="s">
        <v>12</v>
      </c>
      <c r="C4" s="89" t="s">
        <v>13</v>
      </c>
      <c r="D4" s="89" t="s">
        <v>14</v>
      </c>
      <c r="E4" s="86"/>
      <c r="F4" s="84" t="s">
        <v>11</v>
      </c>
      <c r="G4" s="84" t="s">
        <v>12</v>
      </c>
      <c r="H4" s="85" t="s">
        <v>13</v>
      </c>
      <c r="I4" s="85" t="s">
        <v>14</v>
      </c>
    </row>
    <row r="5" spans="1:9" x14ac:dyDescent="0.25">
      <c r="A5" s="110">
        <v>1</v>
      </c>
      <c r="B5" s="111">
        <v>1</v>
      </c>
      <c r="C5" s="112" t="s">
        <v>76</v>
      </c>
      <c r="D5" s="113" t="s">
        <v>16</v>
      </c>
      <c r="E5" s="83"/>
      <c r="F5" s="110">
        <v>4</v>
      </c>
      <c r="G5" s="111">
        <v>4</v>
      </c>
      <c r="H5" s="112" t="s">
        <v>77</v>
      </c>
      <c r="I5" s="113" t="s">
        <v>15</v>
      </c>
    </row>
    <row r="6" spans="1:9" x14ac:dyDescent="0.25">
      <c r="A6" s="114">
        <v>2</v>
      </c>
      <c r="B6" s="115">
        <v>3</v>
      </c>
      <c r="C6" s="116" t="s">
        <v>78</v>
      </c>
      <c r="D6" s="117" t="s">
        <v>16</v>
      </c>
      <c r="E6" s="83"/>
      <c r="F6" s="102"/>
      <c r="G6" s="94">
        <v>10</v>
      </c>
      <c r="H6" s="95" t="s">
        <v>79</v>
      </c>
      <c r="I6" s="103" t="s">
        <v>15</v>
      </c>
    </row>
    <row r="7" spans="1:9" x14ac:dyDescent="0.25">
      <c r="A7" s="104"/>
      <c r="B7" s="92">
        <v>7</v>
      </c>
      <c r="C7" s="93" t="s">
        <v>80</v>
      </c>
      <c r="D7" s="105" t="s">
        <v>15</v>
      </c>
      <c r="E7" s="83"/>
      <c r="F7" s="114">
        <v>6</v>
      </c>
      <c r="G7" s="115">
        <v>4</v>
      </c>
      <c r="H7" s="116" t="s">
        <v>81</v>
      </c>
      <c r="I7" s="117" t="s">
        <v>15</v>
      </c>
    </row>
    <row r="8" spans="1:9" x14ac:dyDescent="0.25">
      <c r="A8" s="104"/>
      <c r="B8" s="92">
        <v>10</v>
      </c>
      <c r="C8" s="93" t="s">
        <v>82</v>
      </c>
      <c r="D8" s="105" t="s">
        <v>15</v>
      </c>
      <c r="E8" s="83"/>
      <c r="F8" s="119"/>
      <c r="G8" s="118">
        <v>6</v>
      </c>
      <c r="H8" s="120" t="s">
        <v>83</v>
      </c>
      <c r="I8" s="121" t="s">
        <v>17</v>
      </c>
    </row>
    <row r="9" spans="1:9" x14ac:dyDescent="0.25">
      <c r="A9" s="104"/>
      <c r="B9" s="92">
        <v>14</v>
      </c>
      <c r="C9" s="93" t="s">
        <v>84</v>
      </c>
      <c r="D9" s="105" t="s">
        <v>15</v>
      </c>
      <c r="E9" s="83"/>
      <c r="F9" s="87"/>
      <c r="G9" s="87"/>
      <c r="H9" s="83"/>
      <c r="I9" s="83"/>
    </row>
    <row r="10" spans="1:9" x14ac:dyDescent="0.25">
      <c r="A10" s="106">
        <v>5</v>
      </c>
      <c r="B10" s="90">
        <v>1</v>
      </c>
      <c r="C10" s="91" t="s">
        <v>85</v>
      </c>
      <c r="D10" s="107" t="s">
        <v>16</v>
      </c>
      <c r="E10" s="83"/>
      <c r="F10" s="87"/>
      <c r="G10" s="87"/>
      <c r="H10" s="108" t="s">
        <v>19</v>
      </c>
      <c r="I10" s="83"/>
    </row>
    <row r="11" spans="1:9" x14ac:dyDescent="0.25">
      <c r="A11" s="106"/>
      <c r="B11" s="90">
        <v>6</v>
      </c>
      <c r="C11" s="91" t="s">
        <v>86</v>
      </c>
      <c r="D11" s="107" t="s">
        <v>15</v>
      </c>
      <c r="E11" s="83"/>
      <c r="F11" s="87"/>
      <c r="G11" s="87"/>
      <c r="H11" s="100" t="s">
        <v>0</v>
      </c>
      <c r="I11" s="101">
        <v>0</v>
      </c>
    </row>
    <row r="12" spans="1:9" x14ac:dyDescent="0.25">
      <c r="A12" s="106"/>
      <c r="B12" s="90">
        <v>7</v>
      </c>
      <c r="C12" s="91" t="s">
        <v>87</v>
      </c>
      <c r="D12" s="107" t="s">
        <v>15</v>
      </c>
      <c r="E12" s="83"/>
      <c r="F12" s="87"/>
      <c r="G12" s="87"/>
      <c r="H12" s="96" t="s">
        <v>1</v>
      </c>
      <c r="I12" s="97">
        <v>2</v>
      </c>
    </row>
    <row r="13" spans="1:9" x14ac:dyDescent="0.25">
      <c r="A13" s="106"/>
      <c r="B13" s="90">
        <v>15</v>
      </c>
      <c r="C13" s="91" t="s">
        <v>88</v>
      </c>
      <c r="D13" s="107" t="s">
        <v>15</v>
      </c>
      <c r="E13" s="83"/>
      <c r="F13" s="87"/>
      <c r="G13" s="87"/>
      <c r="H13" s="96" t="s">
        <v>20</v>
      </c>
      <c r="I13" s="97">
        <v>4</v>
      </c>
    </row>
    <row r="14" spans="1:9" x14ac:dyDescent="0.25">
      <c r="A14" s="104">
        <v>7</v>
      </c>
      <c r="B14" s="92">
        <v>7</v>
      </c>
      <c r="C14" s="93" t="s">
        <v>89</v>
      </c>
      <c r="D14" s="105" t="s">
        <v>15</v>
      </c>
      <c r="E14" s="83"/>
      <c r="F14" s="87"/>
      <c r="G14" s="87"/>
      <c r="H14" s="96" t="s">
        <v>21</v>
      </c>
      <c r="I14" s="97">
        <v>0</v>
      </c>
    </row>
    <row r="15" spans="1:9" x14ac:dyDescent="0.25">
      <c r="A15" s="119"/>
      <c r="B15" s="118">
        <v>12</v>
      </c>
      <c r="C15" s="120" t="s">
        <v>90</v>
      </c>
      <c r="D15" s="121" t="s">
        <v>17</v>
      </c>
      <c r="E15" s="83"/>
      <c r="F15" s="83"/>
      <c r="G15" s="83"/>
      <c r="H15" s="96" t="s">
        <v>22</v>
      </c>
      <c r="I15" s="97">
        <v>1</v>
      </c>
    </row>
    <row r="16" spans="1:9" x14ac:dyDescent="0.25">
      <c r="A16" s="83"/>
      <c r="B16" s="83"/>
      <c r="C16" s="83"/>
      <c r="D16" s="83"/>
      <c r="E16" s="83"/>
      <c r="F16" s="83"/>
      <c r="G16" s="83"/>
      <c r="H16" s="98" t="s">
        <v>23</v>
      </c>
      <c r="I16" s="99" t="s">
        <v>24</v>
      </c>
    </row>
    <row r="17" spans="1:9" x14ac:dyDescent="0.25">
      <c r="A17" s="83"/>
      <c r="B17" s="83"/>
      <c r="C17" s="108" t="s">
        <v>19</v>
      </c>
      <c r="D17" s="83"/>
      <c r="E17" s="83"/>
      <c r="F17" s="83"/>
      <c r="G17" s="83"/>
      <c r="H17" s="83"/>
      <c r="I17" s="83"/>
    </row>
    <row r="18" spans="1:9" x14ac:dyDescent="0.25">
      <c r="A18" s="83"/>
      <c r="B18" s="83"/>
      <c r="C18" s="100" t="s">
        <v>0</v>
      </c>
      <c r="D18" s="101">
        <v>0.75</v>
      </c>
      <c r="E18" s="83"/>
      <c r="F18" s="83"/>
      <c r="G18" s="83"/>
      <c r="H18" s="83"/>
      <c r="I18" s="83"/>
    </row>
    <row r="19" spans="1:9" x14ac:dyDescent="0.25">
      <c r="A19" s="83"/>
      <c r="B19" s="83"/>
      <c r="C19" s="96" t="s">
        <v>1</v>
      </c>
      <c r="D19" s="97">
        <v>4</v>
      </c>
      <c r="E19" s="83"/>
      <c r="F19" s="83"/>
      <c r="G19" s="83"/>
      <c r="H19" s="83"/>
      <c r="I19" s="83"/>
    </row>
    <row r="20" spans="1:9" x14ac:dyDescent="0.25">
      <c r="A20" s="83"/>
      <c r="B20" s="83"/>
      <c r="C20" s="96" t="s">
        <v>20</v>
      </c>
      <c r="D20" s="97">
        <v>11</v>
      </c>
      <c r="E20" s="83"/>
      <c r="F20" s="83"/>
      <c r="G20" s="83"/>
      <c r="H20" s="83"/>
      <c r="I20" s="83"/>
    </row>
    <row r="21" spans="1:9" x14ac:dyDescent="0.25">
      <c r="A21" s="83"/>
      <c r="B21" s="83"/>
      <c r="C21" s="96" t="s">
        <v>21</v>
      </c>
      <c r="D21" s="97">
        <v>3</v>
      </c>
      <c r="E21" s="83"/>
      <c r="F21" s="83"/>
      <c r="G21" s="83"/>
      <c r="H21" s="83"/>
      <c r="I21" s="83"/>
    </row>
    <row r="22" spans="1:9" x14ac:dyDescent="0.25">
      <c r="A22" s="83"/>
      <c r="B22" s="83"/>
      <c r="C22" s="96" t="s">
        <v>22</v>
      </c>
      <c r="D22" s="97">
        <v>1</v>
      </c>
      <c r="E22" s="83"/>
      <c r="F22" s="83"/>
      <c r="G22" s="83"/>
      <c r="H22" s="83"/>
      <c r="I22" s="83"/>
    </row>
    <row r="23" spans="1:9" x14ac:dyDescent="0.25">
      <c r="A23" s="83"/>
      <c r="B23" s="83"/>
      <c r="C23" s="98" t="s">
        <v>23</v>
      </c>
      <c r="D23" s="99">
        <v>5.63</v>
      </c>
      <c r="E23" s="83"/>
      <c r="F23" s="83"/>
      <c r="G23" s="83"/>
      <c r="H23" s="83"/>
      <c r="I23" s="8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showGridLines="0" workbookViewId="0">
      <selection activeCell="H30" sqref="H30"/>
    </sheetView>
  </sheetViews>
  <sheetFormatPr defaultRowHeight="15" x14ac:dyDescent="0.25"/>
  <cols>
    <col min="1" max="2" width="9.140625" style="19"/>
    <col min="3" max="3" width="17.7109375" style="19" bestFit="1" customWidth="1"/>
    <col min="4" max="7" width="9.140625" style="19"/>
    <col min="8" max="8" width="16.42578125" style="19" bestFit="1" customWidth="1"/>
    <col min="9" max="12" width="9.140625" style="19"/>
    <col min="13" max="13" width="16.42578125" style="19" bestFit="1" customWidth="1"/>
    <col min="14" max="16384" width="9.140625" style="19"/>
  </cols>
  <sheetData>
    <row r="1" spans="1:14" x14ac:dyDescent="0.25">
      <c r="A1" s="150" t="s">
        <v>91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</row>
    <row r="2" spans="1:14" ht="18.75" x14ac:dyDescent="0.3">
      <c r="A2" s="151" t="s">
        <v>25</v>
      </c>
      <c r="B2" s="122"/>
      <c r="C2" s="122"/>
      <c r="D2" s="122"/>
      <c r="E2" s="122"/>
      <c r="F2" s="151" t="s">
        <v>92</v>
      </c>
      <c r="G2" s="122"/>
      <c r="H2" s="122"/>
      <c r="I2" s="122"/>
      <c r="J2" s="122"/>
      <c r="K2" s="151" t="s">
        <v>26</v>
      </c>
      <c r="L2" s="122"/>
      <c r="M2" s="122"/>
      <c r="N2" s="122"/>
    </row>
    <row r="4" spans="1:14" x14ac:dyDescent="0.25">
      <c r="A4" s="127" t="s">
        <v>11</v>
      </c>
      <c r="B4" s="127" t="s">
        <v>12</v>
      </c>
      <c r="C4" s="128" t="s">
        <v>13</v>
      </c>
      <c r="D4" s="128" t="s">
        <v>14</v>
      </c>
      <c r="E4" s="125"/>
      <c r="F4" s="123" t="s">
        <v>11</v>
      </c>
      <c r="G4" s="123" t="s">
        <v>12</v>
      </c>
      <c r="H4" s="124" t="s">
        <v>13</v>
      </c>
      <c r="I4" s="124" t="s">
        <v>14</v>
      </c>
      <c r="J4" s="125"/>
      <c r="K4" s="127" t="s">
        <v>11</v>
      </c>
      <c r="L4" s="127" t="s">
        <v>12</v>
      </c>
      <c r="M4" s="128" t="s">
        <v>13</v>
      </c>
      <c r="N4" s="128" t="s">
        <v>14</v>
      </c>
    </row>
    <row r="5" spans="1:14" x14ac:dyDescent="0.25">
      <c r="A5" s="152">
        <v>1</v>
      </c>
      <c r="B5" s="153">
        <v>4</v>
      </c>
      <c r="C5" s="154" t="s">
        <v>93</v>
      </c>
      <c r="D5" s="155" t="s">
        <v>17</v>
      </c>
      <c r="E5" s="122"/>
      <c r="F5" s="152">
        <v>1</v>
      </c>
      <c r="G5" s="153">
        <v>5</v>
      </c>
      <c r="H5" s="154" t="s">
        <v>94</v>
      </c>
      <c r="I5" s="155" t="s">
        <v>18</v>
      </c>
      <c r="J5" s="122"/>
      <c r="K5" s="147">
        <v>5</v>
      </c>
      <c r="L5" s="129">
        <v>2</v>
      </c>
      <c r="M5" s="148" t="s">
        <v>95</v>
      </c>
      <c r="N5" s="149" t="s">
        <v>18</v>
      </c>
    </row>
    <row r="6" spans="1:14" x14ac:dyDescent="0.25">
      <c r="A6" s="160"/>
      <c r="B6" s="161">
        <v>9</v>
      </c>
      <c r="C6" s="162" t="s">
        <v>96</v>
      </c>
      <c r="D6" s="163" t="s">
        <v>16</v>
      </c>
      <c r="E6" s="122"/>
      <c r="F6" s="160"/>
      <c r="G6" s="161">
        <v>6</v>
      </c>
      <c r="H6" s="162" t="s">
        <v>97</v>
      </c>
      <c r="I6" s="163" t="s">
        <v>15</v>
      </c>
      <c r="J6" s="122"/>
      <c r="K6" s="164">
        <v>6</v>
      </c>
      <c r="L6" s="165">
        <v>1</v>
      </c>
      <c r="M6" s="166" t="s">
        <v>98</v>
      </c>
      <c r="N6" s="167" t="s">
        <v>16</v>
      </c>
    </row>
    <row r="7" spans="1:14" x14ac:dyDescent="0.25">
      <c r="A7" s="143">
        <v>3</v>
      </c>
      <c r="B7" s="131">
        <v>2</v>
      </c>
      <c r="C7" s="132" t="s">
        <v>99</v>
      </c>
      <c r="D7" s="144" t="s">
        <v>15</v>
      </c>
      <c r="E7" s="122"/>
      <c r="F7" s="160"/>
      <c r="G7" s="161">
        <v>9</v>
      </c>
      <c r="H7" s="162" t="s">
        <v>100</v>
      </c>
      <c r="I7" s="163" t="s">
        <v>16</v>
      </c>
      <c r="J7" s="122"/>
      <c r="K7" s="164"/>
      <c r="L7" s="165">
        <v>4</v>
      </c>
      <c r="M7" s="166" t="s">
        <v>101</v>
      </c>
      <c r="N7" s="167" t="s">
        <v>15</v>
      </c>
    </row>
    <row r="8" spans="1:14" x14ac:dyDescent="0.25">
      <c r="A8" s="145"/>
      <c r="B8" s="129">
        <v>4</v>
      </c>
      <c r="C8" s="130" t="s">
        <v>102</v>
      </c>
      <c r="D8" s="146" t="s">
        <v>15</v>
      </c>
      <c r="E8" s="122"/>
      <c r="F8" s="141">
        <v>4</v>
      </c>
      <c r="G8" s="133">
        <v>1</v>
      </c>
      <c r="H8" s="134" t="s">
        <v>103</v>
      </c>
      <c r="I8" s="142" t="s">
        <v>15</v>
      </c>
      <c r="J8" s="122"/>
      <c r="K8" s="157">
        <v>8</v>
      </c>
      <c r="L8" s="156">
        <v>9</v>
      </c>
      <c r="M8" s="158" t="s">
        <v>104</v>
      </c>
      <c r="N8" s="159" t="s">
        <v>16</v>
      </c>
    </row>
    <row r="9" spans="1:14" x14ac:dyDescent="0.25">
      <c r="A9" s="145"/>
      <c r="B9" s="129">
        <v>10</v>
      </c>
      <c r="C9" s="130" t="s">
        <v>105</v>
      </c>
      <c r="D9" s="146" t="s">
        <v>15</v>
      </c>
      <c r="E9" s="122"/>
      <c r="F9" s="141">
        <v>6</v>
      </c>
      <c r="G9" s="133">
        <v>3</v>
      </c>
      <c r="H9" s="134" t="s">
        <v>106</v>
      </c>
      <c r="I9" s="142" t="s">
        <v>15</v>
      </c>
      <c r="J9" s="122"/>
      <c r="K9" s="157"/>
      <c r="L9" s="156">
        <v>11</v>
      </c>
      <c r="M9" s="158" t="s">
        <v>107</v>
      </c>
      <c r="N9" s="159" t="s">
        <v>15</v>
      </c>
    </row>
    <row r="10" spans="1:14" x14ac:dyDescent="0.25">
      <c r="A10" s="143">
        <v>5</v>
      </c>
      <c r="B10" s="131">
        <v>1</v>
      </c>
      <c r="C10" s="132" t="s">
        <v>108</v>
      </c>
      <c r="D10" s="144" t="s">
        <v>18</v>
      </c>
      <c r="E10" s="122"/>
      <c r="F10" s="141"/>
      <c r="G10" s="133">
        <v>12</v>
      </c>
      <c r="H10" s="134" t="s">
        <v>109</v>
      </c>
      <c r="I10" s="142" t="s">
        <v>18</v>
      </c>
      <c r="J10" s="122"/>
      <c r="K10" s="176"/>
      <c r="L10" s="177">
        <v>12</v>
      </c>
      <c r="M10" s="178" t="s">
        <v>110</v>
      </c>
      <c r="N10" s="179" t="s">
        <v>15</v>
      </c>
    </row>
    <row r="11" spans="1:14" x14ac:dyDescent="0.25">
      <c r="A11" s="143"/>
      <c r="B11" s="131">
        <v>4</v>
      </c>
      <c r="C11" s="132" t="s">
        <v>111</v>
      </c>
      <c r="D11" s="144" t="s">
        <v>16</v>
      </c>
      <c r="E11" s="122"/>
      <c r="F11" s="160"/>
      <c r="G11" s="161">
        <v>14</v>
      </c>
      <c r="H11" s="162" t="s">
        <v>112</v>
      </c>
      <c r="I11" s="163" t="s">
        <v>15</v>
      </c>
      <c r="J11" s="122"/>
      <c r="K11" s="125"/>
      <c r="L11" s="125"/>
      <c r="M11" s="122"/>
      <c r="N11" s="122"/>
    </row>
    <row r="12" spans="1:14" x14ac:dyDescent="0.25">
      <c r="A12" s="143"/>
      <c r="B12" s="131">
        <v>11</v>
      </c>
      <c r="C12" s="132" t="s">
        <v>113</v>
      </c>
      <c r="D12" s="144" t="s">
        <v>15</v>
      </c>
      <c r="E12" s="122"/>
      <c r="F12" s="160"/>
      <c r="G12" s="161">
        <v>15</v>
      </c>
      <c r="H12" s="162" t="s">
        <v>34</v>
      </c>
      <c r="I12" s="163" t="s">
        <v>15</v>
      </c>
      <c r="J12" s="122"/>
      <c r="K12" s="125"/>
      <c r="L12" s="125"/>
      <c r="M12" s="150" t="s">
        <v>19</v>
      </c>
      <c r="N12" s="122"/>
    </row>
    <row r="13" spans="1:14" x14ac:dyDescent="0.25">
      <c r="A13" s="143">
        <v>7</v>
      </c>
      <c r="B13" s="131">
        <v>5</v>
      </c>
      <c r="C13" s="132" t="s">
        <v>114</v>
      </c>
      <c r="D13" s="144" t="s">
        <v>15</v>
      </c>
      <c r="E13" s="122"/>
      <c r="F13" s="160">
        <v>8</v>
      </c>
      <c r="G13" s="161">
        <v>2</v>
      </c>
      <c r="H13" s="162" t="s">
        <v>115</v>
      </c>
      <c r="I13" s="163" t="s">
        <v>15</v>
      </c>
      <c r="J13" s="122"/>
      <c r="K13" s="125"/>
      <c r="L13" s="125"/>
      <c r="M13" s="139" t="s">
        <v>0</v>
      </c>
      <c r="N13" s="140">
        <v>0.67</v>
      </c>
    </row>
    <row r="14" spans="1:14" x14ac:dyDescent="0.25">
      <c r="A14" s="145"/>
      <c r="B14" s="129">
        <v>10</v>
      </c>
      <c r="C14" s="130" t="s">
        <v>116</v>
      </c>
      <c r="D14" s="146" t="s">
        <v>15</v>
      </c>
      <c r="E14" s="122"/>
      <c r="F14" s="172"/>
      <c r="G14" s="173">
        <v>8</v>
      </c>
      <c r="H14" s="174" t="s">
        <v>117</v>
      </c>
      <c r="I14" s="175" t="s">
        <v>16</v>
      </c>
      <c r="J14" s="122"/>
      <c r="K14" s="125"/>
      <c r="L14" s="125"/>
      <c r="M14" s="135" t="s">
        <v>1</v>
      </c>
      <c r="N14" s="136">
        <v>3</v>
      </c>
    </row>
    <row r="15" spans="1:14" x14ac:dyDescent="0.25">
      <c r="A15" s="145"/>
      <c r="B15" s="129">
        <v>11</v>
      </c>
      <c r="C15" s="130" t="s">
        <v>118</v>
      </c>
      <c r="D15" s="146" t="s">
        <v>15</v>
      </c>
      <c r="E15" s="122"/>
      <c r="F15" s="169"/>
      <c r="G15" s="168">
        <v>11</v>
      </c>
      <c r="H15" s="170" t="s">
        <v>119</v>
      </c>
      <c r="I15" s="171" t="s">
        <v>15</v>
      </c>
      <c r="J15" s="122"/>
      <c r="K15" s="125"/>
      <c r="L15" s="125"/>
      <c r="M15" s="135" t="s">
        <v>20</v>
      </c>
      <c r="N15" s="136">
        <v>6</v>
      </c>
    </row>
    <row r="16" spans="1:14" x14ac:dyDescent="0.25">
      <c r="A16" s="145"/>
      <c r="B16" s="129">
        <v>15</v>
      </c>
      <c r="C16" s="130" t="s">
        <v>49</v>
      </c>
      <c r="D16" s="146" t="s">
        <v>15</v>
      </c>
      <c r="E16" s="122"/>
      <c r="F16" s="126"/>
      <c r="G16" s="126"/>
      <c r="H16" s="122"/>
      <c r="I16" s="122"/>
      <c r="J16" s="122"/>
      <c r="K16" s="125"/>
      <c r="L16" s="125"/>
      <c r="M16" s="135" t="s">
        <v>21</v>
      </c>
      <c r="N16" s="136">
        <v>2</v>
      </c>
    </row>
    <row r="17" spans="1:14" x14ac:dyDescent="0.25">
      <c r="A17" s="143">
        <v>8</v>
      </c>
      <c r="B17" s="131">
        <v>1</v>
      </c>
      <c r="C17" s="132" t="s">
        <v>37</v>
      </c>
      <c r="D17" s="144" t="s">
        <v>15</v>
      </c>
      <c r="E17" s="122"/>
      <c r="F17" s="126"/>
      <c r="G17" s="126"/>
      <c r="H17" s="150" t="s">
        <v>19</v>
      </c>
      <c r="I17" s="122"/>
      <c r="J17" s="122"/>
      <c r="K17" s="122"/>
      <c r="L17" s="122"/>
      <c r="M17" s="135" t="s">
        <v>22</v>
      </c>
      <c r="N17" s="136">
        <v>1</v>
      </c>
    </row>
    <row r="18" spans="1:14" x14ac:dyDescent="0.25">
      <c r="A18" s="169"/>
      <c r="B18" s="168">
        <v>4</v>
      </c>
      <c r="C18" s="170" t="s">
        <v>120</v>
      </c>
      <c r="D18" s="171" t="s">
        <v>17</v>
      </c>
      <c r="E18" s="122"/>
      <c r="F18" s="126"/>
      <c r="G18" s="126"/>
      <c r="H18" s="139" t="s">
        <v>0</v>
      </c>
      <c r="I18" s="140">
        <v>0.5</v>
      </c>
      <c r="J18" s="122"/>
      <c r="K18" s="122"/>
      <c r="L18" s="122"/>
      <c r="M18" s="137" t="s">
        <v>23</v>
      </c>
      <c r="N18" s="138">
        <v>4.25</v>
      </c>
    </row>
    <row r="19" spans="1:14" x14ac:dyDescent="0.25">
      <c r="A19" s="122"/>
      <c r="B19" s="122"/>
      <c r="C19" s="122"/>
      <c r="D19" s="122"/>
      <c r="E19" s="122"/>
      <c r="F19" s="126"/>
      <c r="G19" s="126"/>
      <c r="H19" s="135" t="s">
        <v>1</v>
      </c>
      <c r="I19" s="136">
        <v>4</v>
      </c>
      <c r="J19" s="122"/>
      <c r="K19" s="122"/>
      <c r="L19" s="122"/>
      <c r="M19" s="122"/>
      <c r="N19" s="122"/>
    </row>
    <row r="20" spans="1:14" x14ac:dyDescent="0.25">
      <c r="A20" s="122"/>
      <c r="B20" s="122"/>
      <c r="C20" s="150" t="s">
        <v>19</v>
      </c>
      <c r="D20" s="122"/>
      <c r="E20" s="122"/>
      <c r="F20" s="126"/>
      <c r="G20" s="126"/>
      <c r="H20" s="135" t="s">
        <v>20</v>
      </c>
      <c r="I20" s="136">
        <v>11</v>
      </c>
      <c r="J20" s="122"/>
      <c r="K20" s="122"/>
      <c r="L20" s="122"/>
      <c r="M20" s="122"/>
      <c r="N20" s="122"/>
    </row>
    <row r="21" spans="1:14" x14ac:dyDescent="0.25">
      <c r="A21" s="122"/>
      <c r="B21" s="122"/>
      <c r="C21" s="139" t="s">
        <v>0</v>
      </c>
      <c r="D21" s="140">
        <v>0.4</v>
      </c>
      <c r="E21" s="122"/>
      <c r="F21" s="126"/>
      <c r="G21" s="126"/>
      <c r="H21" s="135" t="s">
        <v>21</v>
      </c>
      <c r="I21" s="136">
        <v>2</v>
      </c>
      <c r="J21" s="122"/>
      <c r="K21" s="122"/>
      <c r="L21" s="122"/>
      <c r="M21" s="122"/>
      <c r="N21" s="122"/>
    </row>
    <row r="22" spans="1:14" x14ac:dyDescent="0.25">
      <c r="A22" s="122"/>
      <c r="B22" s="122"/>
      <c r="C22" s="135" t="s">
        <v>1</v>
      </c>
      <c r="D22" s="136">
        <v>5</v>
      </c>
      <c r="E22" s="122"/>
      <c r="F22" s="122"/>
      <c r="G22" s="122"/>
      <c r="H22" s="135" t="s">
        <v>22</v>
      </c>
      <c r="I22" s="136">
        <v>2</v>
      </c>
      <c r="J22" s="122"/>
      <c r="K22" s="122"/>
      <c r="L22" s="122"/>
      <c r="M22" s="122"/>
      <c r="N22" s="122"/>
    </row>
    <row r="23" spans="1:14" x14ac:dyDescent="0.25">
      <c r="A23" s="122"/>
      <c r="B23" s="122"/>
      <c r="C23" s="135" t="s">
        <v>20</v>
      </c>
      <c r="D23" s="136">
        <v>14</v>
      </c>
      <c r="E23" s="122"/>
      <c r="F23" s="122"/>
      <c r="G23" s="122"/>
      <c r="H23" s="137" t="s">
        <v>23</v>
      </c>
      <c r="I23" s="138">
        <v>17</v>
      </c>
      <c r="J23" s="122"/>
      <c r="K23" s="122"/>
      <c r="L23" s="122"/>
      <c r="M23" s="122"/>
      <c r="N23" s="122"/>
    </row>
    <row r="24" spans="1:14" x14ac:dyDescent="0.25">
      <c r="A24" s="122"/>
      <c r="B24" s="122"/>
      <c r="C24" s="135" t="s">
        <v>21</v>
      </c>
      <c r="D24" s="136">
        <v>2</v>
      </c>
      <c r="E24" s="122"/>
      <c r="F24" s="122"/>
      <c r="G24" s="122"/>
      <c r="H24" s="122"/>
      <c r="I24" s="122"/>
      <c r="J24" s="122"/>
      <c r="K24" s="122"/>
      <c r="L24" s="122"/>
      <c r="M24" s="122"/>
      <c r="N24" s="122"/>
    </row>
    <row r="25" spans="1:14" x14ac:dyDescent="0.25">
      <c r="A25" s="122"/>
      <c r="B25" s="122"/>
      <c r="C25" s="135" t="s">
        <v>22</v>
      </c>
      <c r="D25" s="136">
        <v>3</v>
      </c>
      <c r="E25" s="122"/>
      <c r="F25" s="122"/>
      <c r="G25" s="122"/>
      <c r="H25" s="122"/>
      <c r="I25" s="122"/>
      <c r="J25" s="122"/>
      <c r="K25" s="122"/>
      <c r="L25" s="122"/>
      <c r="M25" s="122"/>
      <c r="N25" s="122"/>
    </row>
    <row r="26" spans="1:14" x14ac:dyDescent="0.25">
      <c r="A26" s="122"/>
      <c r="B26" s="122"/>
      <c r="C26" s="137" t="s">
        <v>23</v>
      </c>
      <c r="D26" s="138">
        <v>10.75</v>
      </c>
      <c r="E26" s="122"/>
      <c r="F26" s="122"/>
      <c r="G26" s="122"/>
      <c r="H26" s="122"/>
      <c r="I26" s="122"/>
      <c r="J26" s="122"/>
      <c r="K26" s="122"/>
      <c r="L26" s="122"/>
      <c r="M26" s="122"/>
      <c r="N26" s="12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P27"/>
  <sheetViews>
    <sheetView showGridLines="0" topLeftCell="C1" workbookViewId="0">
      <selection activeCell="R26" sqref="R26"/>
    </sheetView>
  </sheetViews>
  <sheetFormatPr defaultRowHeight="15" x14ac:dyDescent="0.25"/>
  <cols>
    <col min="1" max="2" width="9.140625" style="26"/>
    <col min="3" max="3" width="17.7109375" style="26" bestFit="1" customWidth="1"/>
    <col min="4" max="4" width="9.140625" style="26"/>
    <col min="5" max="5" width="16.42578125" style="26" bestFit="1" customWidth="1"/>
    <col min="6" max="7" width="9.140625" style="26"/>
    <col min="8" max="8" width="16.42578125" style="26" bestFit="1" customWidth="1"/>
    <col min="9" max="9" width="9.140625" style="26"/>
    <col min="10" max="10" width="16.42578125" style="26" bestFit="1" customWidth="1"/>
    <col min="11" max="12" width="9.140625" style="26"/>
    <col min="13" max="13" width="16.42578125" style="26" bestFit="1" customWidth="1"/>
    <col min="14" max="14" width="9.140625" style="26"/>
    <col min="15" max="15" width="16.42578125" style="26" bestFit="1" customWidth="1"/>
    <col min="16" max="17" width="9.140625" style="26"/>
    <col min="18" max="18" width="16.42578125" style="26" bestFit="1" customWidth="1"/>
    <col min="19" max="16384" width="9.140625" style="26"/>
  </cols>
  <sheetData>
    <row r="1" spans="3:16" x14ac:dyDescent="0.25">
      <c r="C1" s="208" t="s">
        <v>121</v>
      </c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</row>
    <row r="2" spans="3:16" ht="18.75" x14ac:dyDescent="0.3">
      <c r="C2" s="209" t="s">
        <v>74</v>
      </c>
      <c r="D2" s="180"/>
      <c r="E2" s="180"/>
      <c r="F2" s="180"/>
      <c r="G2" s="180"/>
      <c r="H2" s="209" t="s">
        <v>122</v>
      </c>
      <c r="I2" s="180"/>
      <c r="J2" s="180"/>
      <c r="K2" s="180"/>
      <c r="L2" s="180"/>
      <c r="M2" s="209" t="s">
        <v>26</v>
      </c>
      <c r="N2" s="180"/>
      <c r="O2" s="180"/>
      <c r="P2" s="180"/>
    </row>
    <row r="4" spans="3:16" x14ac:dyDescent="0.25">
      <c r="C4" s="185" t="s">
        <v>11</v>
      </c>
      <c r="D4" s="185" t="s">
        <v>12</v>
      </c>
      <c r="E4" s="186" t="s">
        <v>13</v>
      </c>
      <c r="F4" s="186" t="s">
        <v>14</v>
      </c>
      <c r="G4" s="183"/>
      <c r="H4" s="181" t="s">
        <v>11</v>
      </c>
      <c r="I4" s="181" t="s">
        <v>12</v>
      </c>
      <c r="J4" s="182" t="s">
        <v>13</v>
      </c>
      <c r="K4" s="182" t="s">
        <v>14</v>
      </c>
      <c r="L4" s="183"/>
      <c r="M4" s="185" t="s">
        <v>11</v>
      </c>
      <c r="N4" s="185" t="s">
        <v>12</v>
      </c>
      <c r="O4" s="186" t="s">
        <v>13</v>
      </c>
      <c r="P4" s="186" t="s">
        <v>14</v>
      </c>
    </row>
    <row r="5" spans="3:16" x14ac:dyDescent="0.25">
      <c r="C5" s="210">
        <v>2</v>
      </c>
      <c r="D5" s="211">
        <v>2</v>
      </c>
      <c r="E5" s="212" t="s">
        <v>123</v>
      </c>
      <c r="F5" s="213" t="s">
        <v>17</v>
      </c>
      <c r="G5" s="180"/>
      <c r="H5" s="210">
        <v>1</v>
      </c>
      <c r="I5" s="211">
        <v>7</v>
      </c>
      <c r="J5" s="212" t="s">
        <v>124</v>
      </c>
      <c r="K5" s="213" t="s">
        <v>17</v>
      </c>
      <c r="L5" s="180"/>
      <c r="M5" s="205">
        <v>5</v>
      </c>
      <c r="N5" s="187">
        <v>6</v>
      </c>
      <c r="O5" s="206" t="s">
        <v>125</v>
      </c>
      <c r="P5" s="207" t="s">
        <v>17</v>
      </c>
    </row>
    <row r="6" spans="3:16" x14ac:dyDescent="0.25">
      <c r="C6" s="199"/>
      <c r="D6" s="191">
        <v>3</v>
      </c>
      <c r="E6" s="192" t="s">
        <v>126</v>
      </c>
      <c r="F6" s="200" t="s">
        <v>15</v>
      </c>
      <c r="G6" s="180"/>
      <c r="H6" s="199"/>
      <c r="I6" s="191">
        <v>9</v>
      </c>
      <c r="J6" s="192" t="s">
        <v>127</v>
      </c>
      <c r="K6" s="200" t="s">
        <v>15</v>
      </c>
      <c r="L6" s="180"/>
      <c r="M6" s="226"/>
      <c r="N6" s="227">
        <v>10</v>
      </c>
      <c r="O6" s="228" t="s">
        <v>128</v>
      </c>
      <c r="P6" s="229" t="s">
        <v>15</v>
      </c>
    </row>
    <row r="7" spans="3:16" x14ac:dyDescent="0.25">
      <c r="C7" s="203"/>
      <c r="D7" s="187">
        <v>10</v>
      </c>
      <c r="E7" s="188" t="s">
        <v>129</v>
      </c>
      <c r="F7" s="204" t="s">
        <v>15</v>
      </c>
      <c r="G7" s="180"/>
      <c r="H7" s="214">
        <v>2</v>
      </c>
      <c r="I7" s="215">
        <v>3</v>
      </c>
      <c r="J7" s="216" t="s">
        <v>130</v>
      </c>
      <c r="K7" s="217" t="s">
        <v>15</v>
      </c>
      <c r="L7" s="180"/>
      <c r="M7" s="183"/>
      <c r="N7" s="183"/>
      <c r="O7" s="180"/>
      <c r="P7" s="180"/>
    </row>
    <row r="8" spans="3:16" x14ac:dyDescent="0.25">
      <c r="C8" s="201">
        <v>3</v>
      </c>
      <c r="D8" s="189">
        <v>4</v>
      </c>
      <c r="E8" s="190" t="s">
        <v>32</v>
      </c>
      <c r="F8" s="202" t="s">
        <v>15</v>
      </c>
      <c r="G8" s="180"/>
      <c r="H8" s="214"/>
      <c r="I8" s="215">
        <v>5</v>
      </c>
      <c r="J8" s="216" t="s">
        <v>131</v>
      </c>
      <c r="K8" s="217" t="s">
        <v>15</v>
      </c>
      <c r="L8" s="180"/>
      <c r="M8" s="183"/>
      <c r="N8" s="183"/>
      <c r="O8" s="208" t="s">
        <v>19</v>
      </c>
      <c r="P8" s="180"/>
    </row>
    <row r="9" spans="3:16" x14ac:dyDescent="0.25">
      <c r="C9" s="201"/>
      <c r="D9" s="189">
        <v>6</v>
      </c>
      <c r="E9" s="190" t="s">
        <v>132</v>
      </c>
      <c r="F9" s="202" t="s">
        <v>15</v>
      </c>
      <c r="G9" s="180"/>
      <c r="H9" s="199">
        <v>3</v>
      </c>
      <c r="I9" s="191">
        <v>4</v>
      </c>
      <c r="J9" s="192" t="s">
        <v>133</v>
      </c>
      <c r="K9" s="200" t="s">
        <v>17</v>
      </c>
      <c r="L9" s="180"/>
      <c r="M9" s="183"/>
      <c r="N9" s="183"/>
      <c r="O9" s="197" t="s">
        <v>0</v>
      </c>
      <c r="P9" s="198">
        <v>0</v>
      </c>
    </row>
    <row r="10" spans="3:16" x14ac:dyDescent="0.25">
      <c r="C10" s="201"/>
      <c r="D10" s="189">
        <v>7</v>
      </c>
      <c r="E10" s="190" t="s">
        <v>134</v>
      </c>
      <c r="F10" s="202" t="s">
        <v>15</v>
      </c>
      <c r="G10" s="180"/>
      <c r="H10" s="199"/>
      <c r="I10" s="191">
        <v>10</v>
      </c>
      <c r="J10" s="192" t="s">
        <v>135</v>
      </c>
      <c r="K10" s="200" t="s">
        <v>15</v>
      </c>
      <c r="L10" s="180"/>
      <c r="M10" s="183"/>
      <c r="N10" s="183"/>
      <c r="O10" s="193" t="s">
        <v>1</v>
      </c>
      <c r="P10" s="194">
        <v>1</v>
      </c>
    </row>
    <row r="11" spans="3:16" x14ac:dyDescent="0.25">
      <c r="C11" s="201"/>
      <c r="D11" s="189">
        <v>11</v>
      </c>
      <c r="E11" s="190" t="s">
        <v>136</v>
      </c>
      <c r="F11" s="202" t="s">
        <v>18</v>
      </c>
      <c r="G11" s="180"/>
      <c r="H11" s="214">
        <v>5</v>
      </c>
      <c r="I11" s="215">
        <v>3</v>
      </c>
      <c r="J11" s="216" t="s">
        <v>137</v>
      </c>
      <c r="K11" s="217" t="s">
        <v>15</v>
      </c>
      <c r="L11" s="180"/>
      <c r="M11" s="183"/>
      <c r="N11" s="183"/>
      <c r="O11" s="193" t="s">
        <v>20</v>
      </c>
      <c r="P11" s="194">
        <v>2</v>
      </c>
    </row>
    <row r="12" spans="3:16" x14ac:dyDescent="0.25">
      <c r="C12" s="203">
        <v>4</v>
      </c>
      <c r="D12" s="187">
        <v>3</v>
      </c>
      <c r="E12" s="188" t="s">
        <v>138</v>
      </c>
      <c r="F12" s="204" t="s">
        <v>15</v>
      </c>
      <c r="G12" s="180"/>
      <c r="H12" s="214"/>
      <c r="I12" s="215">
        <v>5</v>
      </c>
      <c r="J12" s="216" t="s">
        <v>139</v>
      </c>
      <c r="K12" s="217" t="s">
        <v>16</v>
      </c>
      <c r="L12" s="180"/>
      <c r="M12" s="183"/>
      <c r="N12" s="183"/>
      <c r="O12" s="193" t="s">
        <v>21</v>
      </c>
      <c r="P12" s="194">
        <v>0</v>
      </c>
    </row>
    <row r="13" spans="3:16" x14ac:dyDescent="0.25">
      <c r="C13" s="203"/>
      <c r="D13" s="187">
        <v>6</v>
      </c>
      <c r="E13" s="188" t="s">
        <v>140</v>
      </c>
      <c r="F13" s="204" t="s">
        <v>17</v>
      </c>
      <c r="G13" s="180"/>
      <c r="H13" s="199">
        <v>7</v>
      </c>
      <c r="I13" s="191">
        <v>1</v>
      </c>
      <c r="J13" s="192" t="s">
        <v>141</v>
      </c>
      <c r="K13" s="200" t="s">
        <v>17</v>
      </c>
      <c r="L13" s="180"/>
      <c r="M13" s="180"/>
      <c r="N13" s="180"/>
      <c r="O13" s="193" t="s">
        <v>22</v>
      </c>
      <c r="P13" s="194">
        <v>1</v>
      </c>
    </row>
    <row r="14" spans="3:16" x14ac:dyDescent="0.25">
      <c r="C14" s="201">
        <v>6</v>
      </c>
      <c r="D14" s="189">
        <v>2</v>
      </c>
      <c r="E14" s="190" t="s">
        <v>142</v>
      </c>
      <c r="F14" s="202" t="s">
        <v>15</v>
      </c>
      <c r="G14" s="180"/>
      <c r="H14" s="199"/>
      <c r="I14" s="191">
        <v>9</v>
      </c>
      <c r="J14" s="192" t="s">
        <v>143</v>
      </c>
      <c r="K14" s="200" t="s">
        <v>15</v>
      </c>
      <c r="L14" s="180"/>
      <c r="M14" s="180"/>
      <c r="N14" s="180"/>
      <c r="O14" s="195" t="s">
        <v>23</v>
      </c>
      <c r="P14" s="196" t="s">
        <v>24</v>
      </c>
    </row>
    <row r="15" spans="3:16" x14ac:dyDescent="0.25">
      <c r="C15" s="201"/>
      <c r="D15" s="189">
        <v>13</v>
      </c>
      <c r="E15" s="190" t="s">
        <v>144</v>
      </c>
      <c r="F15" s="202" t="s">
        <v>16</v>
      </c>
      <c r="G15" s="180"/>
      <c r="H15" s="199"/>
      <c r="I15" s="191">
        <v>11</v>
      </c>
      <c r="J15" s="192" t="s">
        <v>145</v>
      </c>
      <c r="K15" s="200" t="s">
        <v>15</v>
      </c>
      <c r="L15" s="180"/>
      <c r="M15" s="180"/>
      <c r="N15" s="180"/>
      <c r="O15" s="180"/>
      <c r="P15" s="180"/>
    </row>
    <row r="16" spans="3:16" x14ac:dyDescent="0.25">
      <c r="C16" s="230">
        <v>8</v>
      </c>
      <c r="D16" s="227">
        <v>14</v>
      </c>
      <c r="E16" s="231" t="s">
        <v>146</v>
      </c>
      <c r="F16" s="232" t="s">
        <v>17</v>
      </c>
      <c r="G16" s="180"/>
      <c r="H16" s="199"/>
      <c r="I16" s="191">
        <v>15</v>
      </c>
      <c r="J16" s="192" t="s">
        <v>147</v>
      </c>
      <c r="K16" s="200" t="s">
        <v>15</v>
      </c>
      <c r="L16" s="180"/>
      <c r="M16" s="180"/>
      <c r="N16" s="180"/>
      <c r="O16" s="180"/>
      <c r="P16" s="180"/>
    </row>
    <row r="17" spans="3:16" x14ac:dyDescent="0.25">
      <c r="C17" s="180"/>
      <c r="D17" s="180"/>
      <c r="E17" s="180"/>
      <c r="F17" s="180"/>
      <c r="G17" s="180"/>
      <c r="H17" s="214">
        <v>8</v>
      </c>
      <c r="I17" s="215">
        <v>1</v>
      </c>
      <c r="J17" s="216" t="s">
        <v>148</v>
      </c>
      <c r="K17" s="217" t="s">
        <v>16</v>
      </c>
      <c r="L17" s="180"/>
      <c r="M17" s="180"/>
      <c r="N17" s="180"/>
      <c r="O17" s="180"/>
      <c r="P17" s="180"/>
    </row>
    <row r="18" spans="3:16" x14ac:dyDescent="0.25">
      <c r="C18" s="180"/>
      <c r="D18" s="180"/>
      <c r="E18" s="208" t="s">
        <v>19</v>
      </c>
      <c r="F18" s="180"/>
      <c r="G18" s="180"/>
      <c r="H18" s="222"/>
      <c r="I18" s="223">
        <v>4</v>
      </c>
      <c r="J18" s="224" t="s">
        <v>149</v>
      </c>
      <c r="K18" s="225" t="s">
        <v>15</v>
      </c>
      <c r="L18" s="180"/>
      <c r="M18" s="180"/>
      <c r="N18" s="180"/>
      <c r="O18" s="180"/>
      <c r="P18" s="180"/>
    </row>
    <row r="19" spans="3:16" x14ac:dyDescent="0.25">
      <c r="C19" s="180"/>
      <c r="D19" s="180"/>
      <c r="E19" s="197" t="s">
        <v>0</v>
      </c>
      <c r="F19" s="198">
        <v>0.2</v>
      </c>
      <c r="G19" s="180"/>
      <c r="H19" s="219"/>
      <c r="I19" s="218">
        <v>5</v>
      </c>
      <c r="J19" s="220" t="s">
        <v>150</v>
      </c>
      <c r="K19" s="221" t="s">
        <v>15</v>
      </c>
      <c r="L19" s="180"/>
      <c r="M19" s="180"/>
      <c r="N19" s="180"/>
      <c r="O19" s="180"/>
      <c r="P19" s="180"/>
    </row>
    <row r="20" spans="3:16" x14ac:dyDescent="0.25">
      <c r="C20" s="180"/>
      <c r="D20" s="180"/>
      <c r="E20" s="193" t="s">
        <v>1</v>
      </c>
      <c r="F20" s="194">
        <v>5</v>
      </c>
      <c r="G20" s="180"/>
      <c r="H20" s="184"/>
      <c r="I20" s="184"/>
      <c r="J20" s="180"/>
      <c r="K20" s="180"/>
      <c r="L20" s="180"/>
      <c r="M20" s="180"/>
      <c r="N20" s="180"/>
      <c r="O20" s="180"/>
      <c r="P20" s="180"/>
    </row>
    <row r="21" spans="3:16" x14ac:dyDescent="0.25">
      <c r="C21" s="180"/>
      <c r="D21" s="180"/>
      <c r="E21" s="193" t="s">
        <v>20</v>
      </c>
      <c r="F21" s="194">
        <v>12</v>
      </c>
      <c r="G21" s="180"/>
      <c r="H21" s="184"/>
      <c r="I21" s="184"/>
      <c r="J21" s="208" t="s">
        <v>19</v>
      </c>
      <c r="K21" s="180"/>
      <c r="L21" s="180"/>
      <c r="M21" s="180"/>
      <c r="N21" s="180"/>
      <c r="O21" s="180"/>
      <c r="P21" s="180"/>
    </row>
    <row r="22" spans="3:16" x14ac:dyDescent="0.25">
      <c r="C22" s="180"/>
      <c r="D22" s="180"/>
      <c r="E22" s="193" t="s">
        <v>21</v>
      </c>
      <c r="F22" s="194">
        <v>1</v>
      </c>
      <c r="G22" s="180"/>
      <c r="H22" s="184"/>
      <c r="I22" s="184"/>
      <c r="J22" s="197" t="s">
        <v>0</v>
      </c>
      <c r="K22" s="198">
        <v>0.33</v>
      </c>
      <c r="L22" s="180"/>
      <c r="M22" s="180"/>
      <c r="N22" s="180"/>
      <c r="O22" s="180"/>
      <c r="P22" s="180"/>
    </row>
    <row r="23" spans="3:16" x14ac:dyDescent="0.25">
      <c r="C23" s="180"/>
      <c r="D23" s="180"/>
      <c r="E23" s="193" t="s">
        <v>22</v>
      </c>
      <c r="F23" s="194">
        <v>4</v>
      </c>
      <c r="G23" s="180"/>
      <c r="H23" s="184"/>
      <c r="I23" s="184"/>
      <c r="J23" s="193" t="s">
        <v>1</v>
      </c>
      <c r="K23" s="194">
        <v>6</v>
      </c>
      <c r="L23" s="180"/>
      <c r="M23" s="180"/>
      <c r="N23" s="180"/>
      <c r="O23" s="180"/>
      <c r="P23" s="180"/>
    </row>
    <row r="24" spans="3:16" x14ac:dyDescent="0.25">
      <c r="C24" s="180"/>
      <c r="D24" s="180"/>
      <c r="E24" s="195" t="s">
        <v>23</v>
      </c>
      <c r="F24" s="196">
        <v>7.5</v>
      </c>
      <c r="G24" s="180"/>
      <c r="H24" s="184"/>
      <c r="I24" s="184"/>
      <c r="J24" s="193" t="s">
        <v>20</v>
      </c>
      <c r="K24" s="194">
        <v>15</v>
      </c>
      <c r="L24" s="180"/>
      <c r="M24" s="180"/>
      <c r="N24" s="180"/>
      <c r="O24" s="180"/>
      <c r="P24" s="180"/>
    </row>
    <row r="25" spans="3:16" x14ac:dyDescent="0.25">
      <c r="C25" s="180"/>
      <c r="D25" s="180"/>
      <c r="E25" s="180"/>
      <c r="F25" s="180"/>
      <c r="G25" s="180"/>
      <c r="H25" s="184"/>
      <c r="I25" s="184"/>
      <c r="J25" s="193" t="s">
        <v>21</v>
      </c>
      <c r="K25" s="194">
        <v>2</v>
      </c>
      <c r="L25" s="180"/>
      <c r="M25" s="180"/>
      <c r="N25" s="180"/>
      <c r="O25" s="180"/>
      <c r="P25" s="180"/>
    </row>
    <row r="26" spans="3:16" x14ac:dyDescent="0.25">
      <c r="C26" s="180"/>
      <c r="D26" s="180"/>
      <c r="E26" s="180"/>
      <c r="F26" s="180"/>
      <c r="G26" s="180"/>
      <c r="H26" s="180"/>
      <c r="I26" s="180"/>
      <c r="J26" s="193" t="s">
        <v>22</v>
      </c>
      <c r="K26" s="194">
        <v>3</v>
      </c>
      <c r="L26" s="180"/>
      <c r="M26" s="180"/>
      <c r="N26" s="180"/>
      <c r="O26" s="180"/>
      <c r="P26" s="180"/>
    </row>
    <row r="27" spans="3:16" x14ac:dyDescent="0.25">
      <c r="C27" s="180"/>
      <c r="D27" s="180"/>
      <c r="E27" s="180"/>
      <c r="F27" s="180"/>
      <c r="G27" s="180"/>
      <c r="H27" s="180"/>
      <c r="I27" s="180"/>
      <c r="J27" s="195" t="s">
        <v>23</v>
      </c>
      <c r="K27" s="196">
        <v>7.95</v>
      </c>
      <c r="L27" s="180"/>
      <c r="M27" s="180"/>
      <c r="N27" s="180"/>
      <c r="O27" s="180"/>
      <c r="P27" s="18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showGridLines="0" workbookViewId="0">
      <selection activeCell="Q20" sqref="Q20"/>
    </sheetView>
  </sheetViews>
  <sheetFormatPr defaultRowHeight="15" x14ac:dyDescent="0.25"/>
  <cols>
    <col min="1" max="2" width="9.140625" style="20"/>
    <col min="3" max="3" width="17.7109375" style="20" bestFit="1" customWidth="1"/>
    <col min="4" max="7" width="9.140625" style="20"/>
    <col min="8" max="8" width="16.42578125" style="20" bestFit="1" customWidth="1"/>
    <col min="9" max="12" width="9.140625" style="20"/>
    <col min="13" max="13" width="16.42578125" style="20" bestFit="1" customWidth="1"/>
    <col min="14" max="17" width="9.140625" style="20"/>
    <col min="18" max="18" width="16.42578125" style="20" bestFit="1" customWidth="1"/>
    <col min="19" max="16384" width="9.140625" style="20"/>
  </cols>
  <sheetData>
    <row r="1" spans="1:14" x14ac:dyDescent="0.25">
      <c r="A1" s="261" t="s">
        <v>151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</row>
    <row r="2" spans="1:14" ht="18.75" x14ac:dyDescent="0.3">
      <c r="A2" s="262" t="s">
        <v>27</v>
      </c>
      <c r="B2" s="233"/>
      <c r="C2" s="233"/>
      <c r="D2" s="233"/>
      <c r="E2" s="233"/>
      <c r="F2" s="262" t="s">
        <v>31</v>
      </c>
      <c r="G2" s="233"/>
      <c r="H2" s="233"/>
      <c r="I2" s="233"/>
      <c r="J2" s="233"/>
      <c r="K2" s="262" t="s">
        <v>46</v>
      </c>
      <c r="L2" s="233"/>
      <c r="M2" s="233"/>
      <c r="N2" s="233"/>
    </row>
    <row r="4" spans="1:14" x14ac:dyDescent="0.25">
      <c r="A4" s="238" t="s">
        <v>11</v>
      </c>
      <c r="B4" s="238" t="s">
        <v>12</v>
      </c>
      <c r="C4" s="239" t="s">
        <v>13</v>
      </c>
      <c r="D4" s="239" t="s">
        <v>14</v>
      </c>
      <c r="E4" s="236"/>
      <c r="F4" s="234" t="s">
        <v>11</v>
      </c>
      <c r="G4" s="234" t="s">
        <v>12</v>
      </c>
      <c r="H4" s="235" t="s">
        <v>13</v>
      </c>
      <c r="I4" s="235" t="s">
        <v>14</v>
      </c>
      <c r="J4" s="236"/>
      <c r="K4" s="238" t="s">
        <v>11</v>
      </c>
      <c r="L4" s="238" t="s">
        <v>12</v>
      </c>
      <c r="M4" s="239" t="s">
        <v>13</v>
      </c>
      <c r="N4" s="239" t="s">
        <v>14</v>
      </c>
    </row>
    <row r="5" spans="1:14" x14ac:dyDescent="0.25">
      <c r="A5" s="263">
        <v>1</v>
      </c>
      <c r="B5" s="264">
        <v>2</v>
      </c>
      <c r="C5" s="265" t="s">
        <v>152</v>
      </c>
      <c r="D5" s="266" t="s">
        <v>15</v>
      </c>
      <c r="E5" s="233"/>
      <c r="F5" s="263">
        <v>2</v>
      </c>
      <c r="G5" s="264">
        <v>1</v>
      </c>
      <c r="H5" s="265" t="s">
        <v>153</v>
      </c>
      <c r="I5" s="266" t="s">
        <v>15</v>
      </c>
      <c r="J5" s="233"/>
      <c r="K5" s="258">
        <v>3</v>
      </c>
      <c r="L5" s="240">
        <v>7</v>
      </c>
      <c r="M5" s="259" t="s">
        <v>154</v>
      </c>
      <c r="N5" s="260" t="s">
        <v>15</v>
      </c>
    </row>
    <row r="6" spans="1:14" x14ac:dyDescent="0.25">
      <c r="A6" s="252"/>
      <c r="B6" s="244">
        <v>3</v>
      </c>
      <c r="C6" s="245" t="s">
        <v>43</v>
      </c>
      <c r="D6" s="253" t="s">
        <v>15</v>
      </c>
      <c r="E6" s="233"/>
      <c r="F6" s="252"/>
      <c r="G6" s="244">
        <v>3</v>
      </c>
      <c r="H6" s="245" t="s">
        <v>60</v>
      </c>
      <c r="I6" s="253" t="s">
        <v>17</v>
      </c>
      <c r="J6" s="233"/>
      <c r="K6" s="268"/>
      <c r="L6" s="267">
        <v>10</v>
      </c>
      <c r="M6" s="269" t="s">
        <v>155</v>
      </c>
      <c r="N6" s="270" t="s">
        <v>17</v>
      </c>
    </row>
    <row r="7" spans="1:14" x14ac:dyDescent="0.25">
      <c r="A7" s="254">
        <v>3</v>
      </c>
      <c r="B7" s="242">
        <v>3</v>
      </c>
      <c r="C7" s="243" t="s">
        <v>156</v>
      </c>
      <c r="D7" s="255" t="s">
        <v>16</v>
      </c>
      <c r="E7" s="233"/>
      <c r="F7" s="271">
        <v>5</v>
      </c>
      <c r="G7" s="272">
        <v>3</v>
      </c>
      <c r="H7" s="273" t="s">
        <v>157</v>
      </c>
      <c r="I7" s="274" t="s">
        <v>18</v>
      </c>
      <c r="J7" s="233"/>
      <c r="K7" s="275">
        <v>5</v>
      </c>
      <c r="L7" s="276">
        <v>1</v>
      </c>
      <c r="M7" s="277" t="s">
        <v>158</v>
      </c>
      <c r="N7" s="278" t="s">
        <v>15</v>
      </c>
    </row>
    <row r="8" spans="1:14" x14ac:dyDescent="0.25">
      <c r="A8" s="254"/>
      <c r="B8" s="242">
        <v>6</v>
      </c>
      <c r="C8" s="243" t="s">
        <v>159</v>
      </c>
      <c r="D8" s="255" t="s">
        <v>15</v>
      </c>
      <c r="E8" s="233"/>
      <c r="F8" s="271"/>
      <c r="G8" s="272">
        <v>6</v>
      </c>
      <c r="H8" s="273" t="s">
        <v>160</v>
      </c>
      <c r="I8" s="274" t="s">
        <v>15</v>
      </c>
      <c r="J8" s="233"/>
      <c r="K8" s="275"/>
      <c r="L8" s="276">
        <v>9</v>
      </c>
      <c r="M8" s="277" t="s">
        <v>161</v>
      </c>
      <c r="N8" s="278" t="s">
        <v>15</v>
      </c>
    </row>
    <row r="9" spans="1:14" x14ac:dyDescent="0.25">
      <c r="A9" s="254"/>
      <c r="B9" s="242">
        <v>7</v>
      </c>
      <c r="C9" s="243" t="s">
        <v>162</v>
      </c>
      <c r="D9" s="255" t="s">
        <v>18</v>
      </c>
      <c r="E9" s="233"/>
      <c r="F9" s="271"/>
      <c r="G9" s="272">
        <v>9</v>
      </c>
      <c r="H9" s="273" t="s">
        <v>163</v>
      </c>
      <c r="I9" s="274" t="s">
        <v>15</v>
      </c>
      <c r="J9" s="233"/>
      <c r="K9" s="268">
        <v>6</v>
      </c>
      <c r="L9" s="267">
        <v>4</v>
      </c>
      <c r="M9" s="269" t="s">
        <v>164</v>
      </c>
      <c r="N9" s="270" t="s">
        <v>16</v>
      </c>
    </row>
    <row r="10" spans="1:14" x14ac:dyDescent="0.25">
      <c r="A10" s="256">
        <v>5</v>
      </c>
      <c r="B10" s="240">
        <v>5</v>
      </c>
      <c r="C10" s="241" t="s">
        <v>165</v>
      </c>
      <c r="D10" s="257" t="s">
        <v>17</v>
      </c>
      <c r="E10" s="233"/>
      <c r="F10" s="252">
        <v>7</v>
      </c>
      <c r="G10" s="244">
        <v>3</v>
      </c>
      <c r="H10" s="245" t="s">
        <v>166</v>
      </c>
      <c r="I10" s="253" t="s">
        <v>15</v>
      </c>
      <c r="J10" s="233"/>
      <c r="K10" s="268"/>
      <c r="L10" s="267">
        <v>5</v>
      </c>
      <c r="M10" s="269" t="s">
        <v>167</v>
      </c>
      <c r="N10" s="270" t="s">
        <v>15</v>
      </c>
    </row>
    <row r="11" spans="1:14" x14ac:dyDescent="0.25">
      <c r="A11" s="256"/>
      <c r="B11" s="240">
        <v>12</v>
      </c>
      <c r="C11" s="241" t="s">
        <v>168</v>
      </c>
      <c r="D11" s="257" t="s">
        <v>18</v>
      </c>
      <c r="E11" s="233"/>
      <c r="F11" s="252"/>
      <c r="G11" s="244">
        <v>5</v>
      </c>
      <c r="H11" s="245" t="s">
        <v>169</v>
      </c>
      <c r="I11" s="253" t="s">
        <v>15</v>
      </c>
      <c r="J11" s="233"/>
      <c r="K11" s="268"/>
      <c r="L11" s="267">
        <v>10</v>
      </c>
      <c r="M11" s="269" t="s">
        <v>170</v>
      </c>
      <c r="N11" s="270" t="s">
        <v>15</v>
      </c>
    </row>
    <row r="12" spans="1:14" x14ac:dyDescent="0.25">
      <c r="A12" s="256"/>
      <c r="B12" s="240">
        <v>13</v>
      </c>
      <c r="C12" s="241" t="s">
        <v>29</v>
      </c>
      <c r="D12" s="257" t="s">
        <v>15</v>
      </c>
      <c r="E12" s="233"/>
      <c r="F12" s="252"/>
      <c r="G12" s="244">
        <v>6</v>
      </c>
      <c r="H12" s="245" t="s">
        <v>171</v>
      </c>
      <c r="I12" s="253" t="s">
        <v>15</v>
      </c>
      <c r="J12" s="233"/>
      <c r="K12" s="283"/>
      <c r="L12" s="284">
        <v>13</v>
      </c>
      <c r="M12" s="285" t="s">
        <v>172</v>
      </c>
      <c r="N12" s="286" t="s">
        <v>17</v>
      </c>
    </row>
    <row r="13" spans="1:14" x14ac:dyDescent="0.25">
      <c r="A13" s="254">
        <v>6</v>
      </c>
      <c r="B13" s="242">
        <v>1</v>
      </c>
      <c r="C13" s="243" t="s">
        <v>173</v>
      </c>
      <c r="D13" s="255" t="s">
        <v>17</v>
      </c>
      <c r="E13" s="233"/>
      <c r="F13" s="252"/>
      <c r="G13" s="244">
        <v>8</v>
      </c>
      <c r="H13" s="245" t="s">
        <v>62</v>
      </c>
      <c r="I13" s="253" t="s">
        <v>15</v>
      </c>
      <c r="J13" s="233"/>
      <c r="K13" s="236"/>
      <c r="L13" s="236"/>
      <c r="M13" s="233"/>
      <c r="N13" s="233"/>
    </row>
    <row r="14" spans="1:14" x14ac:dyDescent="0.25">
      <c r="A14" s="254"/>
      <c r="B14" s="242">
        <v>3</v>
      </c>
      <c r="C14" s="243" t="s">
        <v>59</v>
      </c>
      <c r="D14" s="255" t="s">
        <v>15</v>
      </c>
      <c r="E14" s="233"/>
      <c r="F14" s="271">
        <v>8</v>
      </c>
      <c r="G14" s="272">
        <v>2</v>
      </c>
      <c r="H14" s="273" t="s">
        <v>174</v>
      </c>
      <c r="I14" s="274" t="s">
        <v>15</v>
      </c>
      <c r="J14" s="233"/>
      <c r="K14" s="236"/>
      <c r="L14" s="236"/>
      <c r="M14" s="261" t="s">
        <v>19</v>
      </c>
      <c r="N14" s="233"/>
    </row>
    <row r="15" spans="1:14" x14ac:dyDescent="0.25">
      <c r="A15" s="254"/>
      <c r="B15" s="242">
        <v>9</v>
      </c>
      <c r="C15" s="243" t="s">
        <v>175</v>
      </c>
      <c r="D15" s="255" t="s">
        <v>15</v>
      </c>
      <c r="E15" s="233"/>
      <c r="F15" s="280"/>
      <c r="G15" s="279">
        <v>17</v>
      </c>
      <c r="H15" s="281" t="s">
        <v>176</v>
      </c>
      <c r="I15" s="282" t="s">
        <v>15</v>
      </c>
      <c r="J15" s="233"/>
      <c r="K15" s="236"/>
      <c r="L15" s="236"/>
      <c r="M15" s="250" t="s">
        <v>0</v>
      </c>
      <c r="N15" s="251">
        <v>0.33</v>
      </c>
    </row>
    <row r="16" spans="1:14" x14ac:dyDescent="0.25">
      <c r="A16" s="290">
        <v>7</v>
      </c>
      <c r="B16" s="267">
        <v>7</v>
      </c>
      <c r="C16" s="291" t="s">
        <v>177</v>
      </c>
      <c r="D16" s="292" t="s">
        <v>16</v>
      </c>
      <c r="E16" s="233"/>
      <c r="F16" s="237"/>
      <c r="G16" s="237"/>
      <c r="H16" s="233"/>
      <c r="I16" s="233"/>
      <c r="J16" s="233"/>
      <c r="K16" s="236"/>
      <c r="L16" s="236"/>
      <c r="M16" s="246" t="s">
        <v>1</v>
      </c>
      <c r="N16" s="247">
        <v>3</v>
      </c>
    </row>
    <row r="17" spans="1:14" x14ac:dyDescent="0.25">
      <c r="A17" s="287">
        <v>9</v>
      </c>
      <c r="B17" s="276">
        <v>3</v>
      </c>
      <c r="C17" s="288" t="s">
        <v>38</v>
      </c>
      <c r="D17" s="289" t="s">
        <v>15</v>
      </c>
      <c r="E17" s="233"/>
      <c r="F17" s="237"/>
      <c r="G17" s="237"/>
      <c r="H17" s="261" t="s">
        <v>19</v>
      </c>
      <c r="I17" s="233"/>
      <c r="J17" s="233"/>
      <c r="K17" s="236"/>
      <c r="L17" s="236"/>
      <c r="M17" s="246" t="s">
        <v>20</v>
      </c>
      <c r="N17" s="247">
        <v>8</v>
      </c>
    </row>
    <row r="18" spans="1:14" x14ac:dyDescent="0.25">
      <c r="A18" s="287"/>
      <c r="B18" s="276">
        <v>6</v>
      </c>
      <c r="C18" s="288" t="s">
        <v>178</v>
      </c>
      <c r="D18" s="289" t="s">
        <v>15</v>
      </c>
      <c r="E18" s="233"/>
      <c r="F18" s="237"/>
      <c r="G18" s="237"/>
      <c r="H18" s="250" t="s">
        <v>0</v>
      </c>
      <c r="I18" s="251">
        <v>0</v>
      </c>
      <c r="J18" s="233"/>
      <c r="K18" s="236"/>
      <c r="L18" s="236"/>
      <c r="M18" s="246" t="s">
        <v>21</v>
      </c>
      <c r="N18" s="247">
        <v>1</v>
      </c>
    </row>
    <row r="19" spans="1:14" x14ac:dyDescent="0.25">
      <c r="A19" s="280"/>
      <c r="B19" s="279">
        <v>12</v>
      </c>
      <c r="C19" s="281" t="s">
        <v>179</v>
      </c>
      <c r="D19" s="282" t="s">
        <v>15</v>
      </c>
      <c r="E19" s="233"/>
      <c r="F19" s="237"/>
      <c r="G19" s="237"/>
      <c r="H19" s="246" t="s">
        <v>1</v>
      </c>
      <c r="I19" s="247">
        <v>4</v>
      </c>
      <c r="J19" s="233"/>
      <c r="K19" s="233"/>
      <c r="L19" s="233"/>
      <c r="M19" s="246" t="s">
        <v>22</v>
      </c>
      <c r="N19" s="247">
        <v>2</v>
      </c>
    </row>
    <row r="20" spans="1:14" x14ac:dyDescent="0.25">
      <c r="A20" s="233"/>
      <c r="B20" s="233"/>
      <c r="C20" s="233"/>
      <c r="D20" s="233"/>
      <c r="E20" s="233"/>
      <c r="F20" s="237"/>
      <c r="G20" s="237"/>
      <c r="H20" s="246" t="s">
        <v>20</v>
      </c>
      <c r="I20" s="247">
        <v>11</v>
      </c>
      <c r="J20" s="233"/>
      <c r="K20" s="233"/>
      <c r="L20" s="233"/>
      <c r="M20" s="248" t="s">
        <v>23</v>
      </c>
      <c r="N20" s="249">
        <v>3.9</v>
      </c>
    </row>
    <row r="21" spans="1:14" x14ac:dyDescent="0.25">
      <c r="A21" s="233"/>
      <c r="B21" s="233"/>
      <c r="C21" s="261" t="s">
        <v>19</v>
      </c>
      <c r="D21" s="233"/>
      <c r="E21" s="233"/>
      <c r="F21" s="237"/>
      <c r="G21" s="237"/>
      <c r="H21" s="246" t="s">
        <v>21</v>
      </c>
      <c r="I21" s="247">
        <v>0</v>
      </c>
      <c r="J21" s="233"/>
      <c r="K21" s="233"/>
      <c r="L21" s="233"/>
      <c r="M21" s="233"/>
      <c r="N21" s="233"/>
    </row>
    <row r="22" spans="1:14" x14ac:dyDescent="0.25">
      <c r="A22" s="233"/>
      <c r="B22" s="233"/>
      <c r="C22" s="250" t="s">
        <v>0</v>
      </c>
      <c r="D22" s="251">
        <v>0.33</v>
      </c>
      <c r="E22" s="233"/>
      <c r="F22" s="233"/>
      <c r="G22" s="233"/>
      <c r="H22" s="246" t="s">
        <v>22</v>
      </c>
      <c r="I22" s="247">
        <v>2</v>
      </c>
      <c r="J22" s="233"/>
      <c r="K22" s="233"/>
      <c r="L22" s="233"/>
      <c r="M22" s="233"/>
      <c r="N22" s="233"/>
    </row>
    <row r="23" spans="1:14" x14ac:dyDescent="0.25">
      <c r="A23" s="233"/>
      <c r="B23" s="233"/>
      <c r="C23" s="246" t="s">
        <v>1</v>
      </c>
      <c r="D23" s="247">
        <v>6</v>
      </c>
      <c r="E23" s="233"/>
      <c r="F23" s="233"/>
      <c r="G23" s="233"/>
      <c r="H23" s="248" t="s">
        <v>23</v>
      </c>
      <c r="I23" s="249" t="s">
        <v>24</v>
      </c>
      <c r="J23" s="233"/>
      <c r="K23" s="233"/>
      <c r="L23" s="233"/>
      <c r="M23" s="233"/>
      <c r="N23" s="233"/>
    </row>
    <row r="24" spans="1:14" x14ac:dyDescent="0.25">
      <c r="A24" s="233"/>
      <c r="B24" s="233"/>
      <c r="C24" s="246" t="s">
        <v>20</v>
      </c>
      <c r="D24" s="247">
        <v>15</v>
      </c>
      <c r="E24" s="233"/>
      <c r="F24" s="233"/>
      <c r="G24" s="233"/>
      <c r="H24" s="233"/>
      <c r="I24" s="233"/>
      <c r="J24" s="233"/>
      <c r="K24" s="233"/>
      <c r="L24" s="233"/>
      <c r="M24" s="233"/>
      <c r="N24" s="233"/>
    </row>
    <row r="25" spans="1:14" x14ac:dyDescent="0.25">
      <c r="A25" s="233"/>
      <c r="B25" s="233"/>
      <c r="C25" s="246" t="s">
        <v>21</v>
      </c>
      <c r="D25" s="247">
        <v>2</v>
      </c>
      <c r="E25" s="233"/>
      <c r="F25" s="233"/>
      <c r="G25" s="233"/>
      <c r="H25" s="233"/>
      <c r="I25" s="233"/>
      <c r="J25" s="233"/>
      <c r="K25" s="233"/>
      <c r="L25" s="233"/>
      <c r="M25" s="233"/>
      <c r="N25" s="233"/>
    </row>
    <row r="26" spans="1:14" x14ac:dyDescent="0.25">
      <c r="A26" s="233"/>
      <c r="B26" s="233"/>
      <c r="C26" s="246" t="s">
        <v>22</v>
      </c>
      <c r="D26" s="247">
        <v>4</v>
      </c>
      <c r="E26" s="233"/>
      <c r="F26" s="233"/>
      <c r="G26" s="233"/>
      <c r="H26" s="233"/>
      <c r="I26" s="233"/>
      <c r="J26" s="233"/>
      <c r="K26" s="233"/>
      <c r="L26" s="233"/>
      <c r="M26" s="233"/>
      <c r="N26" s="233"/>
    </row>
    <row r="27" spans="1:14" x14ac:dyDescent="0.25">
      <c r="A27" s="233"/>
      <c r="B27" s="233"/>
      <c r="C27" s="248" t="s">
        <v>23</v>
      </c>
      <c r="D27" s="249">
        <v>2.73</v>
      </c>
      <c r="E27" s="233"/>
      <c r="F27" s="233"/>
      <c r="G27" s="233"/>
      <c r="H27" s="233"/>
      <c r="I27" s="233"/>
      <c r="J27" s="233"/>
      <c r="K27" s="233"/>
      <c r="L27" s="233"/>
      <c r="M27" s="233"/>
      <c r="N27" s="23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24"/>
  <sheetViews>
    <sheetView showGridLines="0" topLeftCell="C1" workbookViewId="0">
      <selection activeCell="M13" sqref="M13:M14"/>
    </sheetView>
  </sheetViews>
  <sheetFormatPr defaultRowHeight="15" x14ac:dyDescent="0.25"/>
  <cols>
    <col min="1" max="2" width="9.140625" style="20"/>
    <col min="3" max="3" width="17.7109375" style="20" bestFit="1" customWidth="1"/>
    <col min="4" max="4" width="9.140625" style="20"/>
    <col min="5" max="5" width="16.42578125" style="20" bestFit="1" customWidth="1"/>
    <col min="6" max="7" width="9.140625" style="20"/>
    <col min="8" max="8" width="16.42578125" style="20" bestFit="1" customWidth="1"/>
    <col min="9" max="9" width="9.140625" style="20"/>
    <col min="10" max="10" width="16.42578125" style="20" bestFit="1" customWidth="1"/>
    <col min="11" max="12" width="9.140625" style="20"/>
    <col min="13" max="13" width="16.42578125" style="20" bestFit="1" customWidth="1"/>
    <col min="14" max="17" width="9.140625" style="20"/>
    <col min="18" max="18" width="16.42578125" style="20" bestFit="1" customWidth="1"/>
    <col min="19" max="16384" width="9.140625" style="20"/>
  </cols>
  <sheetData>
    <row r="1" spans="3:11" x14ac:dyDescent="0.25">
      <c r="C1" s="318" t="s">
        <v>180</v>
      </c>
      <c r="D1" s="293"/>
      <c r="E1" s="293"/>
      <c r="F1" s="293"/>
      <c r="G1" s="293"/>
      <c r="H1" s="293"/>
      <c r="I1" s="293"/>
      <c r="J1" s="293"/>
      <c r="K1" s="293"/>
    </row>
    <row r="2" spans="3:11" ht="18.75" x14ac:dyDescent="0.3">
      <c r="C2" s="319" t="s">
        <v>33</v>
      </c>
      <c r="D2" s="293"/>
      <c r="E2" s="293"/>
      <c r="F2" s="293"/>
      <c r="G2" s="293"/>
      <c r="H2" s="319" t="s">
        <v>92</v>
      </c>
      <c r="I2" s="293"/>
      <c r="J2" s="293"/>
      <c r="K2" s="293"/>
    </row>
    <row r="4" spans="3:11" x14ac:dyDescent="0.25">
      <c r="C4" s="298" t="s">
        <v>11</v>
      </c>
      <c r="D4" s="298" t="s">
        <v>12</v>
      </c>
      <c r="E4" s="299" t="s">
        <v>13</v>
      </c>
      <c r="F4" s="299" t="s">
        <v>14</v>
      </c>
      <c r="G4" s="296"/>
      <c r="H4" s="294" t="s">
        <v>11</v>
      </c>
      <c r="I4" s="294" t="s">
        <v>12</v>
      </c>
      <c r="J4" s="295" t="s">
        <v>13</v>
      </c>
      <c r="K4" s="295" t="s">
        <v>14</v>
      </c>
    </row>
    <row r="5" spans="3:11" x14ac:dyDescent="0.25">
      <c r="C5" s="320">
        <v>2</v>
      </c>
      <c r="D5" s="321">
        <v>4</v>
      </c>
      <c r="E5" s="322" t="s">
        <v>181</v>
      </c>
      <c r="F5" s="323" t="s">
        <v>15</v>
      </c>
      <c r="G5" s="293"/>
      <c r="H5" s="320">
        <v>3</v>
      </c>
      <c r="I5" s="321">
        <v>1</v>
      </c>
      <c r="J5" s="322" t="s">
        <v>182</v>
      </c>
      <c r="K5" s="323" t="s">
        <v>17</v>
      </c>
    </row>
    <row r="6" spans="3:11" x14ac:dyDescent="0.25">
      <c r="C6" s="312"/>
      <c r="D6" s="304">
        <v>13</v>
      </c>
      <c r="E6" s="305" t="s">
        <v>183</v>
      </c>
      <c r="F6" s="313" t="s">
        <v>18</v>
      </c>
      <c r="G6" s="293"/>
      <c r="H6" s="324">
        <v>4</v>
      </c>
      <c r="I6" s="325">
        <v>1</v>
      </c>
      <c r="J6" s="326" t="s">
        <v>184</v>
      </c>
      <c r="K6" s="327" t="s">
        <v>15</v>
      </c>
    </row>
    <row r="7" spans="3:11" x14ac:dyDescent="0.25">
      <c r="C7" s="316"/>
      <c r="D7" s="300">
        <v>14</v>
      </c>
      <c r="E7" s="301" t="s">
        <v>185</v>
      </c>
      <c r="F7" s="317" t="s">
        <v>15</v>
      </c>
      <c r="G7" s="293"/>
      <c r="H7" s="324"/>
      <c r="I7" s="325">
        <v>4</v>
      </c>
      <c r="J7" s="326" t="s">
        <v>186</v>
      </c>
      <c r="K7" s="327" t="s">
        <v>17</v>
      </c>
    </row>
    <row r="8" spans="3:11" x14ac:dyDescent="0.25">
      <c r="C8" s="314">
        <v>3</v>
      </c>
      <c r="D8" s="302">
        <v>3</v>
      </c>
      <c r="E8" s="303" t="s">
        <v>187</v>
      </c>
      <c r="F8" s="315" t="s">
        <v>15</v>
      </c>
      <c r="G8" s="293"/>
      <c r="H8" s="329"/>
      <c r="I8" s="328">
        <v>11</v>
      </c>
      <c r="J8" s="330" t="s">
        <v>188</v>
      </c>
      <c r="K8" s="331" t="s">
        <v>16</v>
      </c>
    </row>
    <row r="9" spans="3:11" x14ac:dyDescent="0.25">
      <c r="C9" s="314"/>
      <c r="D9" s="302">
        <v>4</v>
      </c>
      <c r="E9" s="303" t="s">
        <v>189</v>
      </c>
      <c r="F9" s="315" t="s">
        <v>15</v>
      </c>
      <c r="G9" s="293"/>
      <c r="H9" s="297"/>
      <c r="I9" s="297"/>
      <c r="J9" s="293"/>
      <c r="K9" s="293"/>
    </row>
    <row r="10" spans="3:11" x14ac:dyDescent="0.25">
      <c r="C10" s="314"/>
      <c r="D10" s="302">
        <v>5</v>
      </c>
      <c r="E10" s="303" t="s">
        <v>190</v>
      </c>
      <c r="F10" s="315" t="s">
        <v>15</v>
      </c>
      <c r="G10" s="293"/>
      <c r="H10" s="297"/>
      <c r="I10" s="297"/>
      <c r="J10" s="318" t="s">
        <v>19</v>
      </c>
      <c r="K10" s="293"/>
    </row>
    <row r="11" spans="3:11" x14ac:dyDescent="0.25">
      <c r="C11" s="314"/>
      <c r="D11" s="302">
        <v>13</v>
      </c>
      <c r="E11" s="303" t="s">
        <v>191</v>
      </c>
      <c r="F11" s="315" t="s">
        <v>15</v>
      </c>
      <c r="G11" s="293"/>
      <c r="H11" s="297"/>
      <c r="I11" s="297"/>
      <c r="J11" s="310" t="s">
        <v>0</v>
      </c>
      <c r="K11" s="311">
        <v>0.5</v>
      </c>
    </row>
    <row r="12" spans="3:11" x14ac:dyDescent="0.25">
      <c r="C12" s="316">
        <v>6</v>
      </c>
      <c r="D12" s="300">
        <v>4</v>
      </c>
      <c r="E12" s="301" t="s">
        <v>192</v>
      </c>
      <c r="F12" s="317" t="s">
        <v>18</v>
      </c>
      <c r="G12" s="293"/>
      <c r="H12" s="297"/>
      <c r="I12" s="297"/>
      <c r="J12" s="306" t="s">
        <v>1</v>
      </c>
      <c r="K12" s="307">
        <v>2</v>
      </c>
    </row>
    <row r="13" spans="3:11" x14ac:dyDescent="0.25">
      <c r="C13" s="316"/>
      <c r="D13" s="300">
        <v>5</v>
      </c>
      <c r="E13" s="301" t="s">
        <v>39</v>
      </c>
      <c r="F13" s="317" t="s">
        <v>15</v>
      </c>
      <c r="G13" s="293"/>
      <c r="H13" s="297"/>
      <c r="I13" s="297"/>
      <c r="J13" s="306" t="s">
        <v>20</v>
      </c>
      <c r="K13" s="307">
        <v>4</v>
      </c>
    </row>
    <row r="14" spans="3:11" x14ac:dyDescent="0.25">
      <c r="C14" s="316"/>
      <c r="D14" s="300">
        <v>11</v>
      </c>
      <c r="E14" s="301" t="s">
        <v>193</v>
      </c>
      <c r="F14" s="317" t="s">
        <v>15</v>
      </c>
      <c r="G14" s="293"/>
      <c r="H14" s="297"/>
      <c r="I14" s="297"/>
      <c r="J14" s="306" t="s">
        <v>21</v>
      </c>
      <c r="K14" s="307">
        <v>1</v>
      </c>
    </row>
    <row r="15" spans="3:11" x14ac:dyDescent="0.25">
      <c r="C15" s="314">
        <v>8</v>
      </c>
      <c r="D15" s="302">
        <v>4</v>
      </c>
      <c r="E15" s="303" t="s">
        <v>194</v>
      </c>
      <c r="F15" s="315" t="s">
        <v>15</v>
      </c>
      <c r="G15" s="293"/>
      <c r="H15" s="293"/>
      <c r="I15" s="293"/>
      <c r="J15" s="306" t="s">
        <v>22</v>
      </c>
      <c r="K15" s="307">
        <v>2</v>
      </c>
    </row>
    <row r="16" spans="3:11" x14ac:dyDescent="0.25">
      <c r="C16" s="329"/>
      <c r="D16" s="328">
        <v>5</v>
      </c>
      <c r="E16" s="330" t="s">
        <v>195</v>
      </c>
      <c r="F16" s="331" t="s">
        <v>15</v>
      </c>
      <c r="G16" s="293"/>
      <c r="H16" s="293"/>
      <c r="I16" s="293"/>
      <c r="J16" s="308" t="s">
        <v>23</v>
      </c>
      <c r="K16" s="309">
        <v>2.25</v>
      </c>
    </row>
    <row r="17" spans="3:11" x14ac:dyDescent="0.25">
      <c r="C17" s="293"/>
      <c r="D17" s="293"/>
      <c r="E17" s="293"/>
      <c r="F17" s="293"/>
      <c r="G17" s="293"/>
      <c r="H17" s="293"/>
      <c r="I17" s="293"/>
      <c r="J17" s="293"/>
      <c r="K17" s="293"/>
    </row>
    <row r="18" spans="3:11" x14ac:dyDescent="0.25">
      <c r="C18" s="293"/>
      <c r="D18" s="293"/>
      <c r="E18" s="318" t="s">
        <v>19</v>
      </c>
      <c r="F18" s="293"/>
      <c r="G18" s="293"/>
      <c r="H18" s="293"/>
      <c r="I18" s="293"/>
      <c r="J18" s="293"/>
      <c r="K18" s="293"/>
    </row>
    <row r="19" spans="3:11" x14ac:dyDescent="0.25">
      <c r="C19" s="293"/>
      <c r="D19" s="293"/>
      <c r="E19" s="310" t="s">
        <v>0</v>
      </c>
      <c r="F19" s="311">
        <v>0</v>
      </c>
      <c r="G19" s="293"/>
      <c r="H19" s="293"/>
      <c r="I19" s="293"/>
      <c r="J19" s="293"/>
      <c r="K19" s="293"/>
    </row>
    <row r="20" spans="3:11" x14ac:dyDescent="0.25">
      <c r="C20" s="293"/>
      <c r="D20" s="293"/>
      <c r="E20" s="306" t="s">
        <v>1</v>
      </c>
      <c r="F20" s="307">
        <v>4</v>
      </c>
      <c r="G20" s="293"/>
      <c r="H20" s="293"/>
      <c r="I20" s="293"/>
      <c r="J20" s="293"/>
      <c r="K20" s="293"/>
    </row>
    <row r="21" spans="3:11" x14ac:dyDescent="0.25">
      <c r="C21" s="293"/>
      <c r="D21" s="293"/>
      <c r="E21" s="306" t="s">
        <v>20</v>
      </c>
      <c r="F21" s="307">
        <v>12</v>
      </c>
      <c r="G21" s="293"/>
      <c r="H21" s="293"/>
      <c r="I21" s="293"/>
      <c r="J21" s="293"/>
      <c r="K21" s="293"/>
    </row>
    <row r="22" spans="3:11" x14ac:dyDescent="0.25">
      <c r="C22" s="293"/>
      <c r="D22" s="293"/>
      <c r="E22" s="306" t="s">
        <v>21</v>
      </c>
      <c r="F22" s="307">
        <v>0</v>
      </c>
      <c r="G22" s="293"/>
      <c r="H22" s="293"/>
      <c r="I22" s="293"/>
      <c r="J22" s="293"/>
      <c r="K22" s="293"/>
    </row>
    <row r="23" spans="3:11" x14ac:dyDescent="0.25">
      <c r="C23" s="293"/>
      <c r="D23" s="293"/>
      <c r="E23" s="306" t="s">
        <v>22</v>
      </c>
      <c r="F23" s="307">
        <v>2</v>
      </c>
      <c r="G23" s="293"/>
      <c r="H23" s="293"/>
      <c r="I23" s="293"/>
      <c r="J23" s="293"/>
      <c r="K23" s="293"/>
    </row>
    <row r="24" spans="3:11" x14ac:dyDescent="0.25">
      <c r="C24" s="293"/>
      <c r="D24" s="293"/>
      <c r="E24" s="308" t="s">
        <v>23</v>
      </c>
      <c r="F24" s="309" t="s">
        <v>24</v>
      </c>
      <c r="G24" s="293"/>
      <c r="H24" s="293"/>
      <c r="I24" s="293"/>
      <c r="J24" s="293"/>
      <c r="K24" s="29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P28"/>
  <sheetViews>
    <sheetView showGridLines="0" topLeftCell="C1" workbookViewId="0">
      <selection activeCell="R14" sqref="R14"/>
    </sheetView>
  </sheetViews>
  <sheetFormatPr defaultRowHeight="15" x14ac:dyDescent="0.25"/>
  <cols>
    <col min="1" max="2" width="9.140625" style="24"/>
    <col min="3" max="3" width="17.7109375" style="24" bestFit="1" customWidth="1"/>
    <col min="4" max="4" width="9.140625" style="24"/>
    <col min="5" max="5" width="16.42578125" style="24" bestFit="1" customWidth="1"/>
    <col min="6" max="7" width="9.140625" style="24"/>
    <col min="8" max="8" width="16.42578125" style="24" bestFit="1" customWidth="1"/>
    <col min="9" max="9" width="9.140625" style="24"/>
    <col min="10" max="10" width="16.42578125" style="24" bestFit="1" customWidth="1"/>
    <col min="11" max="12" width="9.140625" style="24"/>
    <col min="13" max="13" width="16.42578125" style="24" bestFit="1" customWidth="1"/>
    <col min="14" max="14" width="9.140625" style="24"/>
    <col min="15" max="15" width="16.42578125" style="24" bestFit="1" customWidth="1"/>
    <col min="16" max="17" width="9.140625" style="24"/>
    <col min="18" max="18" width="16.42578125" style="24" bestFit="1" customWidth="1"/>
    <col min="19" max="16384" width="9.140625" style="24"/>
  </cols>
  <sheetData>
    <row r="1" spans="3:16" x14ac:dyDescent="0.25">
      <c r="C1" s="360" t="s">
        <v>196</v>
      </c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</row>
    <row r="2" spans="3:16" ht="18.75" x14ac:dyDescent="0.3">
      <c r="C2" s="361" t="s">
        <v>25</v>
      </c>
      <c r="D2" s="332"/>
      <c r="E2" s="332"/>
      <c r="F2" s="332"/>
      <c r="G2" s="332"/>
      <c r="H2" s="361" t="s">
        <v>10</v>
      </c>
      <c r="I2" s="332"/>
      <c r="J2" s="332"/>
      <c r="K2" s="332"/>
      <c r="L2" s="332"/>
      <c r="M2" s="361" t="s">
        <v>26</v>
      </c>
      <c r="N2" s="332"/>
      <c r="O2" s="332"/>
      <c r="P2" s="332"/>
    </row>
    <row r="4" spans="3:16" x14ac:dyDescent="0.25">
      <c r="C4" s="337" t="s">
        <v>11</v>
      </c>
      <c r="D4" s="337" t="s">
        <v>12</v>
      </c>
      <c r="E4" s="338" t="s">
        <v>13</v>
      </c>
      <c r="F4" s="338" t="s">
        <v>14</v>
      </c>
      <c r="G4" s="335"/>
      <c r="H4" s="333" t="s">
        <v>11</v>
      </c>
      <c r="I4" s="333" t="s">
        <v>12</v>
      </c>
      <c r="J4" s="334" t="s">
        <v>13</v>
      </c>
      <c r="K4" s="334" t="s">
        <v>14</v>
      </c>
      <c r="L4" s="335"/>
      <c r="M4" s="337" t="s">
        <v>11</v>
      </c>
      <c r="N4" s="337" t="s">
        <v>12</v>
      </c>
      <c r="O4" s="338" t="s">
        <v>13</v>
      </c>
      <c r="P4" s="338" t="s">
        <v>14</v>
      </c>
    </row>
    <row r="5" spans="3:16" x14ac:dyDescent="0.25">
      <c r="C5" s="362">
        <v>2</v>
      </c>
      <c r="D5" s="363">
        <v>1</v>
      </c>
      <c r="E5" s="364" t="s">
        <v>102</v>
      </c>
      <c r="F5" s="365" t="s">
        <v>18</v>
      </c>
      <c r="G5" s="332"/>
      <c r="H5" s="362">
        <v>1</v>
      </c>
      <c r="I5" s="363">
        <v>2</v>
      </c>
      <c r="J5" s="364" t="s">
        <v>197</v>
      </c>
      <c r="K5" s="365" t="s">
        <v>16</v>
      </c>
      <c r="L5" s="332"/>
      <c r="M5" s="357">
        <v>4</v>
      </c>
      <c r="N5" s="339">
        <v>3</v>
      </c>
      <c r="O5" s="358" t="s">
        <v>198</v>
      </c>
      <c r="P5" s="359" t="s">
        <v>15</v>
      </c>
    </row>
    <row r="6" spans="3:16" x14ac:dyDescent="0.25">
      <c r="C6" s="351"/>
      <c r="D6" s="343">
        <v>5</v>
      </c>
      <c r="E6" s="344" t="s">
        <v>199</v>
      </c>
      <c r="F6" s="352" t="s">
        <v>15</v>
      </c>
      <c r="G6" s="332"/>
      <c r="H6" s="351"/>
      <c r="I6" s="343">
        <v>5</v>
      </c>
      <c r="J6" s="344" t="s">
        <v>200</v>
      </c>
      <c r="K6" s="352" t="s">
        <v>15</v>
      </c>
      <c r="L6" s="332"/>
      <c r="M6" s="367"/>
      <c r="N6" s="366">
        <v>5</v>
      </c>
      <c r="O6" s="368" t="s">
        <v>201</v>
      </c>
      <c r="P6" s="369" t="s">
        <v>15</v>
      </c>
    </row>
    <row r="7" spans="3:16" x14ac:dyDescent="0.25">
      <c r="C7" s="353">
        <v>4</v>
      </c>
      <c r="D7" s="341">
        <v>1</v>
      </c>
      <c r="E7" s="342" t="s">
        <v>202</v>
      </c>
      <c r="F7" s="354" t="s">
        <v>15</v>
      </c>
      <c r="G7" s="332"/>
      <c r="H7" s="370">
        <v>3</v>
      </c>
      <c r="I7" s="371">
        <v>6</v>
      </c>
      <c r="J7" s="372" t="s">
        <v>203</v>
      </c>
      <c r="K7" s="373" t="s">
        <v>15</v>
      </c>
      <c r="L7" s="332"/>
      <c r="M7" s="367"/>
      <c r="N7" s="366">
        <v>7</v>
      </c>
      <c r="O7" s="368" t="s">
        <v>204</v>
      </c>
      <c r="P7" s="369" t="s">
        <v>16</v>
      </c>
    </row>
    <row r="8" spans="3:16" x14ac:dyDescent="0.25">
      <c r="C8" s="353"/>
      <c r="D8" s="341">
        <v>9</v>
      </c>
      <c r="E8" s="342" t="s">
        <v>205</v>
      </c>
      <c r="F8" s="354" t="s">
        <v>15</v>
      </c>
      <c r="G8" s="332"/>
      <c r="H8" s="370"/>
      <c r="I8" s="371">
        <v>7</v>
      </c>
      <c r="J8" s="372" t="s">
        <v>40</v>
      </c>
      <c r="K8" s="373" t="s">
        <v>17</v>
      </c>
      <c r="L8" s="332"/>
      <c r="M8" s="374">
        <v>6</v>
      </c>
      <c r="N8" s="375">
        <v>1</v>
      </c>
      <c r="O8" s="376" t="s">
        <v>206</v>
      </c>
      <c r="P8" s="377" t="s">
        <v>17</v>
      </c>
    </row>
    <row r="9" spans="3:16" x14ac:dyDescent="0.25">
      <c r="C9" s="353"/>
      <c r="D9" s="341">
        <v>11</v>
      </c>
      <c r="E9" s="342" t="s">
        <v>207</v>
      </c>
      <c r="F9" s="354" t="s">
        <v>18</v>
      </c>
      <c r="G9" s="332"/>
      <c r="H9" s="351">
        <v>5</v>
      </c>
      <c r="I9" s="343">
        <v>2</v>
      </c>
      <c r="J9" s="344" t="s">
        <v>208</v>
      </c>
      <c r="K9" s="352" t="s">
        <v>17</v>
      </c>
      <c r="L9" s="332"/>
      <c r="M9" s="374"/>
      <c r="N9" s="375">
        <v>2</v>
      </c>
      <c r="O9" s="376" t="s">
        <v>63</v>
      </c>
      <c r="P9" s="377" t="s">
        <v>15</v>
      </c>
    </row>
    <row r="10" spans="3:16" x14ac:dyDescent="0.25">
      <c r="C10" s="355">
        <v>5</v>
      </c>
      <c r="D10" s="339">
        <v>6</v>
      </c>
      <c r="E10" s="340" t="s">
        <v>209</v>
      </c>
      <c r="F10" s="356" t="s">
        <v>16</v>
      </c>
      <c r="G10" s="332"/>
      <c r="H10" s="351"/>
      <c r="I10" s="343">
        <v>8</v>
      </c>
      <c r="J10" s="344" t="s">
        <v>210</v>
      </c>
      <c r="K10" s="352" t="s">
        <v>15</v>
      </c>
      <c r="L10" s="332"/>
      <c r="M10" s="374"/>
      <c r="N10" s="375">
        <v>8</v>
      </c>
      <c r="O10" s="376" t="s">
        <v>211</v>
      </c>
      <c r="P10" s="377" t="s">
        <v>18</v>
      </c>
    </row>
    <row r="11" spans="3:16" x14ac:dyDescent="0.25">
      <c r="C11" s="355"/>
      <c r="D11" s="339">
        <v>10</v>
      </c>
      <c r="E11" s="340" t="s">
        <v>212</v>
      </c>
      <c r="F11" s="356" t="s">
        <v>15</v>
      </c>
      <c r="G11" s="332"/>
      <c r="H11" s="370">
        <v>9</v>
      </c>
      <c r="I11" s="371">
        <v>2</v>
      </c>
      <c r="J11" s="372" t="s">
        <v>213</v>
      </c>
      <c r="K11" s="373" t="s">
        <v>15</v>
      </c>
      <c r="L11" s="332"/>
      <c r="M11" s="367">
        <v>8</v>
      </c>
      <c r="N11" s="366">
        <v>1</v>
      </c>
      <c r="O11" s="368" t="s">
        <v>214</v>
      </c>
      <c r="P11" s="369" t="s">
        <v>15</v>
      </c>
    </row>
    <row r="12" spans="3:16" x14ac:dyDescent="0.25">
      <c r="C12" s="355"/>
      <c r="D12" s="339">
        <v>11</v>
      </c>
      <c r="E12" s="340" t="s">
        <v>215</v>
      </c>
      <c r="F12" s="356" t="s">
        <v>15</v>
      </c>
      <c r="G12" s="332"/>
      <c r="H12" s="370"/>
      <c r="I12" s="371">
        <v>3</v>
      </c>
      <c r="J12" s="372" t="s">
        <v>216</v>
      </c>
      <c r="K12" s="373" t="s">
        <v>17</v>
      </c>
      <c r="L12" s="332"/>
      <c r="M12" s="367"/>
      <c r="N12" s="366">
        <v>6</v>
      </c>
      <c r="O12" s="368" t="s">
        <v>217</v>
      </c>
      <c r="P12" s="369" t="s">
        <v>17</v>
      </c>
    </row>
    <row r="13" spans="3:16" x14ac:dyDescent="0.25">
      <c r="C13" s="353">
        <v>7</v>
      </c>
      <c r="D13" s="341">
        <v>1</v>
      </c>
      <c r="E13" s="342" t="s">
        <v>218</v>
      </c>
      <c r="F13" s="354" t="s">
        <v>18</v>
      </c>
      <c r="G13" s="332"/>
      <c r="H13" s="379"/>
      <c r="I13" s="378">
        <v>9</v>
      </c>
      <c r="J13" s="380" t="s">
        <v>219</v>
      </c>
      <c r="K13" s="381" t="s">
        <v>15</v>
      </c>
      <c r="L13" s="332"/>
      <c r="M13" s="382"/>
      <c r="N13" s="383">
        <v>8</v>
      </c>
      <c r="O13" s="384" t="s">
        <v>220</v>
      </c>
      <c r="P13" s="385" t="s">
        <v>15</v>
      </c>
    </row>
    <row r="14" spans="3:16" x14ac:dyDescent="0.25">
      <c r="C14" s="353"/>
      <c r="D14" s="341">
        <v>6</v>
      </c>
      <c r="E14" s="342" t="s">
        <v>118</v>
      </c>
      <c r="F14" s="354" t="s">
        <v>15</v>
      </c>
      <c r="G14" s="332"/>
      <c r="H14" s="336"/>
      <c r="I14" s="336"/>
      <c r="J14" s="332"/>
      <c r="K14" s="332"/>
      <c r="L14" s="332"/>
      <c r="M14" s="335"/>
      <c r="N14" s="335"/>
      <c r="O14" s="332"/>
      <c r="P14" s="332"/>
    </row>
    <row r="15" spans="3:16" x14ac:dyDescent="0.25">
      <c r="C15" s="355">
        <v>8</v>
      </c>
      <c r="D15" s="339">
        <v>2</v>
      </c>
      <c r="E15" s="340" t="s">
        <v>221</v>
      </c>
      <c r="F15" s="356" t="s">
        <v>15</v>
      </c>
      <c r="G15" s="332"/>
      <c r="H15" s="336"/>
      <c r="I15" s="336"/>
      <c r="J15" s="360" t="s">
        <v>19</v>
      </c>
      <c r="K15" s="332"/>
      <c r="L15" s="332"/>
      <c r="M15" s="335"/>
      <c r="N15" s="335"/>
      <c r="O15" s="360" t="s">
        <v>19</v>
      </c>
      <c r="P15" s="332"/>
    </row>
    <row r="16" spans="3:16" x14ac:dyDescent="0.25">
      <c r="C16" s="355"/>
      <c r="D16" s="339">
        <v>4</v>
      </c>
      <c r="E16" s="340" t="s">
        <v>56</v>
      </c>
      <c r="F16" s="356" t="s">
        <v>18</v>
      </c>
      <c r="G16" s="332"/>
      <c r="H16" s="336"/>
      <c r="I16" s="336"/>
      <c r="J16" s="349" t="s">
        <v>0</v>
      </c>
      <c r="K16" s="350">
        <v>0.25</v>
      </c>
      <c r="L16" s="332"/>
      <c r="M16" s="335"/>
      <c r="N16" s="335"/>
      <c r="O16" s="349" t="s">
        <v>0</v>
      </c>
      <c r="P16" s="350">
        <v>0.33</v>
      </c>
    </row>
    <row r="17" spans="3:16" x14ac:dyDescent="0.25">
      <c r="C17" s="355"/>
      <c r="D17" s="339">
        <v>10</v>
      </c>
      <c r="E17" s="340" t="s">
        <v>222</v>
      </c>
      <c r="F17" s="356" t="s">
        <v>15</v>
      </c>
      <c r="G17" s="332"/>
      <c r="H17" s="336"/>
      <c r="I17" s="336"/>
      <c r="J17" s="345" t="s">
        <v>1</v>
      </c>
      <c r="K17" s="346">
        <v>4</v>
      </c>
      <c r="L17" s="332"/>
      <c r="M17" s="335"/>
      <c r="N17" s="335"/>
      <c r="O17" s="345" t="s">
        <v>1</v>
      </c>
      <c r="P17" s="346">
        <v>3</v>
      </c>
    </row>
    <row r="18" spans="3:16" x14ac:dyDescent="0.25">
      <c r="C18" s="353">
        <v>9</v>
      </c>
      <c r="D18" s="341">
        <v>4</v>
      </c>
      <c r="E18" s="342" t="s">
        <v>223</v>
      </c>
      <c r="F18" s="354" t="s">
        <v>15</v>
      </c>
      <c r="G18" s="332"/>
      <c r="H18" s="336"/>
      <c r="I18" s="336"/>
      <c r="J18" s="345" t="s">
        <v>20</v>
      </c>
      <c r="K18" s="346">
        <v>9</v>
      </c>
      <c r="L18" s="332"/>
      <c r="M18" s="335"/>
      <c r="N18" s="335"/>
      <c r="O18" s="345" t="s">
        <v>20</v>
      </c>
      <c r="P18" s="346">
        <v>9</v>
      </c>
    </row>
    <row r="19" spans="3:16" x14ac:dyDescent="0.25">
      <c r="C19" s="353"/>
      <c r="D19" s="341">
        <v>11</v>
      </c>
      <c r="E19" s="342" t="s">
        <v>224</v>
      </c>
      <c r="F19" s="354" t="s">
        <v>17</v>
      </c>
      <c r="G19" s="332"/>
      <c r="H19" s="336"/>
      <c r="I19" s="336"/>
      <c r="J19" s="345" t="s">
        <v>21</v>
      </c>
      <c r="K19" s="346">
        <v>1</v>
      </c>
      <c r="L19" s="332"/>
      <c r="M19" s="335"/>
      <c r="N19" s="335"/>
      <c r="O19" s="345" t="s">
        <v>21</v>
      </c>
      <c r="P19" s="346">
        <v>1</v>
      </c>
    </row>
    <row r="20" spans="3:16" x14ac:dyDescent="0.25">
      <c r="C20" s="379"/>
      <c r="D20" s="378">
        <v>14</v>
      </c>
      <c r="E20" s="380" t="s">
        <v>113</v>
      </c>
      <c r="F20" s="381" t="s">
        <v>18</v>
      </c>
      <c r="G20" s="332"/>
      <c r="H20" s="332"/>
      <c r="I20" s="332"/>
      <c r="J20" s="345" t="s">
        <v>22</v>
      </c>
      <c r="K20" s="346">
        <v>3</v>
      </c>
      <c r="L20" s="332"/>
      <c r="M20" s="332"/>
      <c r="N20" s="332"/>
      <c r="O20" s="345" t="s">
        <v>22</v>
      </c>
      <c r="P20" s="346">
        <v>3</v>
      </c>
    </row>
    <row r="21" spans="3:16" x14ac:dyDescent="0.25">
      <c r="C21" s="332"/>
      <c r="D21" s="332"/>
      <c r="E21" s="332"/>
      <c r="F21" s="332"/>
      <c r="G21" s="332"/>
      <c r="H21" s="332"/>
      <c r="I21" s="332"/>
      <c r="J21" s="347" t="s">
        <v>23</v>
      </c>
      <c r="K21" s="348">
        <v>4.2</v>
      </c>
      <c r="L21" s="332"/>
      <c r="M21" s="332"/>
      <c r="N21" s="332"/>
      <c r="O21" s="347" t="s">
        <v>23</v>
      </c>
      <c r="P21" s="348">
        <v>2.7</v>
      </c>
    </row>
    <row r="22" spans="3:16" x14ac:dyDescent="0.25">
      <c r="C22" s="332"/>
      <c r="D22" s="332"/>
      <c r="E22" s="360" t="s">
        <v>19</v>
      </c>
      <c r="F22" s="332"/>
      <c r="G22" s="332"/>
      <c r="H22" s="332"/>
      <c r="I22" s="332"/>
      <c r="J22" s="332"/>
      <c r="K22" s="332"/>
      <c r="L22" s="332"/>
      <c r="M22" s="332"/>
      <c r="N22" s="332"/>
      <c r="O22" s="332"/>
      <c r="P22" s="332"/>
    </row>
    <row r="23" spans="3:16" x14ac:dyDescent="0.25">
      <c r="C23" s="332"/>
      <c r="D23" s="332"/>
      <c r="E23" s="349" t="s">
        <v>0</v>
      </c>
      <c r="F23" s="350">
        <v>0.17</v>
      </c>
      <c r="G23" s="332"/>
      <c r="H23" s="332"/>
      <c r="I23" s="332"/>
      <c r="J23" s="332"/>
      <c r="K23" s="332"/>
      <c r="L23" s="332"/>
      <c r="M23" s="332"/>
      <c r="N23" s="332"/>
      <c r="O23" s="332"/>
      <c r="P23" s="332"/>
    </row>
    <row r="24" spans="3:16" x14ac:dyDescent="0.25">
      <c r="C24" s="332"/>
      <c r="D24" s="332"/>
      <c r="E24" s="345" t="s">
        <v>1</v>
      </c>
      <c r="F24" s="346">
        <v>6</v>
      </c>
      <c r="G24" s="332"/>
      <c r="H24" s="332"/>
      <c r="I24" s="332"/>
      <c r="J24" s="332"/>
      <c r="K24" s="332"/>
      <c r="L24" s="332"/>
      <c r="M24" s="332"/>
      <c r="N24" s="332"/>
      <c r="O24" s="332"/>
      <c r="P24" s="332"/>
    </row>
    <row r="25" spans="3:16" x14ac:dyDescent="0.25">
      <c r="C25" s="332"/>
      <c r="D25" s="332"/>
      <c r="E25" s="345" t="s">
        <v>20</v>
      </c>
      <c r="F25" s="346">
        <v>16</v>
      </c>
      <c r="G25" s="332"/>
      <c r="H25" s="332"/>
      <c r="I25" s="332"/>
      <c r="J25" s="332"/>
      <c r="K25" s="332"/>
      <c r="L25" s="332"/>
      <c r="M25" s="332"/>
      <c r="N25" s="332"/>
      <c r="O25" s="332"/>
      <c r="P25" s="332"/>
    </row>
    <row r="26" spans="3:16" x14ac:dyDescent="0.25">
      <c r="C26" s="332"/>
      <c r="D26" s="332"/>
      <c r="E26" s="345" t="s">
        <v>21</v>
      </c>
      <c r="F26" s="346">
        <v>1</v>
      </c>
      <c r="G26" s="332"/>
      <c r="H26" s="332"/>
      <c r="I26" s="332"/>
      <c r="J26" s="332"/>
      <c r="K26" s="332"/>
      <c r="L26" s="332"/>
      <c r="M26" s="332"/>
      <c r="N26" s="332"/>
      <c r="O26" s="332"/>
      <c r="P26" s="332"/>
    </row>
    <row r="27" spans="3:16" x14ac:dyDescent="0.25">
      <c r="C27" s="332"/>
      <c r="D27" s="332"/>
      <c r="E27" s="345" t="s">
        <v>22</v>
      </c>
      <c r="F27" s="346">
        <v>6</v>
      </c>
      <c r="G27" s="332"/>
      <c r="H27" s="332"/>
      <c r="I27" s="332"/>
      <c r="J27" s="332"/>
      <c r="K27" s="332"/>
      <c r="L27" s="332"/>
      <c r="M27" s="332"/>
      <c r="N27" s="332"/>
      <c r="O27" s="332"/>
      <c r="P27" s="332"/>
    </row>
    <row r="28" spans="3:16" x14ac:dyDescent="0.25">
      <c r="C28" s="332"/>
      <c r="D28" s="332"/>
      <c r="E28" s="347" t="s">
        <v>23</v>
      </c>
      <c r="F28" s="348">
        <v>8</v>
      </c>
      <c r="G28" s="332"/>
      <c r="H28" s="332"/>
      <c r="I28" s="332"/>
      <c r="J28" s="332"/>
      <c r="K28" s="332"/>
      <c r="L28" s="332"/>
      <c r="M28" s="332"/>
      <c r="N28" s="332"/>
      <c r="O28" s="332"/>
      <c r="P28" s="33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data</vt:lpstr>
      <vt:lpstr>01072017</vt:lpstr>
      <vt:lpstr>05072017</vt:lpstr>
      <vt:lpstr>08072017</vt:lpstr>
      <vt:lpstr>12072017</vt:lpstr>
      <vt:lpstr>15072017</vt:lpstr>
      <vt:lpstr>16072017</vt:lpstr>
      <vt:lpstr>22072017</vt:lpstr>
      <vt:lpstr>26072017</vt:lpstr>
    </vt:vector>
  </TitlesOfParts>
  <Company>SEEK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 Punting Baron</dc:creator>
  <cp:lastModifiedBy>d762189</cp:lastModifiedBy>
  <dcterms:created xsi:type="dcterms:W3CDTF">2015-07-12T03:35:32Z</dcterms:created>
  <dcterms:modified xsi:type="dcterms:W3CDTF">2017-08-29T22:41:56Z</dcterms:modified>
</cp:coreProperties>
</file>